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DieseArbeitsmapp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Hauptsitze\CH\Marketing_Communication\Marketing\01_Gemeinschaftsgastronomie\03_Internet\01_Microsites\15_Cateringkarten\00_Business\"/>
    </mc:Choice>
  </mc:AlternateContent>
  <xr:revisionPtr revIDLastSave="0" documentId="8_{3137BCA4-6F83-4262-A3FB-350E72733CFB}" xr6:coauthVersionLast="47" xr6:coauthVersionMax="47" xr10:uidLastSave="{00000000-0000-0000-0000-000000000000}"/>
  <bookViews>
    <workbookView xWindow="-28920" yWindow="-1125" windowWidth="29040" windowHeight="17640" tabRatio="752" activeTab="2" xr2:uid="{00000000-000D-0000-FFFF-FFFF00000000}"/>
  </bookViews>
  <sheets>
    <sheet name="Bestellformular" sheetId="4" r:id="rId1"/>
    <sheet name="Frühstück" sheetId="94" r:id="rId2"/>
    <sheet name="Apero" sheetId="11" r:id="rId3"/>
    <sheet name="Getranke" sheetId="12" r:id="rId4"/>
    <sheet name="Zusatzkosten" sheetId="97" r:id="rId5"/>
    <sheet name="Menü &amp; Package" sheetId="95" state="hidden" r:id="rId6"/>
  </sheets>
  <externalReferences>
    <externalReference r:id="rId7"/>
  </externalReferences>
  <definedNames>
    <definedName name="_xlnm._FilterDatabase" localSheetId="0" hidden="1">Bestellformular!$L$13:$T$24</definedName>
    <definedName name="abc">#REF!</definedName>
    <definedName name="Apero">Apero!$A$3:$A$37</definedName>
    <definedName name="asd">#REF!</definedName>
    <definedName name="Chemiewehr">#REF!</definedName>
    <definedName name="Dessert" localSheetId="5">'Menü &amp; Package'!$A$1:$A$10</definedName>
    <definedName name="Dessert">Frühstück!$A$1:$A$14</definedName>
    <definedName name="dReferenz">OFFSET([1]Bestellformular!$AA$3,0,0,COUNTA([1]Bestellformular!$AA$1:$AA$65536),1)</definedName>
    <definedName name="_xlnm.Print_Area" localSheetId="0">Bestellformular!$B$1:$T$58</definedName>
    <definedName name="Firma">Bestellformular!$AP$80:$AP$88</definedName>
    <definedName name="FrühstückLIA" localSheetId="1">Frühstück!$A$1:$A$22</definedName>
    <definedName name="Getränke">Getranke!$A$5:$A$15</definedName>
    <definedName name="Ort">Bestellformular!$AP$71:$AP$78</definedName>
    <definedName name="salles" localSheetId="2">Apero!$A$1:$A$2,Apero!$A$3:$A$10,Apero!$A$11:$A$14,Apero!$A$15:$A$18,Apero!$A$18:$A$23,Apero!$A$24:$A$25,Apero!$A$26:$A$31,Apero!$A$32:$A$33,Apero!$A$34:$A$36,Apero!$A$36:$A$37,Apero!$A$38:$A$42</definedName>
    <definedName name="salles" localSheetId="1">Frühstück!$A$1:$A$14</definedName>
    <definedName name="salles" localSheetId="3">Getranke!$A$5:$A$15</definedName>
    <definedName name="salles" localSheetId="5">'Menü &amp; Package'!$A$1:$A$11</definedName>
    <definedName name="salles">#REF!</definedName>
    <definedName name="sAnzahlPersonen">#REF!</definedName>
    <definedName name="sApero" localSheetId="2">Apero!$A$3:$A$35</definedName>
    <definedName name="sApero" localSheetId="1">Frühstück!#REF!</definedName>
    <definedName name="sApero" localSheetId="3">Getranke!#REF!</definedName>
    <definedName name="sApero" localSheetId="5">'Menü &amp; Package'!#REF!</definedName>
    <definedName name="sApero">#REF!</definedName>
    <definedName name="sBeverage" localSheetId="2">Apero!#REF!</definedName>
    <definedName name="sBeverage" localSheetId="1">Frühstück!#REF!</definedName>
    <definedName name="sBeverage" localSheetId="3">Getranke!$A$5:$A$15</definedName>
    <definedName name="sBeverage" localSheetId="5">'Menü &amp; Package'!#REF!</definedName>
    <definedName name="sBeverage">#REF!</definedName>
    <definedName name="sBitteWaehlenVersion">[1]Bestellformular!$G$3</definedName>
    <definedName name="sCateringkarte" localSheetId="2">Apero!$A$3:$C$252+Apero!$A$3:$A$45</definedName>
    <definedName name="sCateringkarte" localSheetId="1">Frühstück!$A$1:$C$59+Frühstück!$A$1:$A$14</definedName>
    <definedName name="sCateringkarte" localSheetId="3">Getranke!$A$5:$C$281+Getranke!$A$5:$A$49</definedName>
    <definedName name="sCateringkarte" localSheetId="5">'Menü &amp; Package'!$A$1:$C$61+'Menü &amp; Package'!$A$1:$A$11</definedName>
    <definedName name="sCateringkarte">#REF!+#REF!</definedName>
    <definedName name="sDessert" localSheetId="2">Apero!#REF!</definedName>
    <definedName name="sDessert" localSheetId="1">Frühstück!$A$2:$A$14</definedName>
    <definedName name="sDessert" localSheetId="3">Getranke!#REF!</definedName>
    <definedName name="sDessert" localSheetId="5">'Menü &amp; Package'!$A$3:$A$10</definedName>
    <definedName name="sDessert">#REF!</definedName>
    <definedName name="sDokumententitel">OFFSET([1]Bestellformular!$O$3,0,0,COUNTA([1]Bestellformular!$O$1:$O$65536),1)</definedName>
    <definedName name="sHauptgänge" localSheetId="2">Apero!#REF!</definedName>
    <definedName name="sHauptgänge" localSheetId="1">Frühstück!#REF!</definedName>
    <definedName name="sHauptgänge" localSheetId="3">Getranke!#REF!</definedName>
    <definedName name="sHauptgänge" localSheetId="5">'Menü &amp; Package'!#REF!</definedName>
    <definedName name="sHauptgänge">#REF!</definedName>
    <definedName name="sHilfsmittel" localSheetId="2">Apero!#REF!</definedName>
    <definedName name="sHilfsmittel" localSheetId="1">Frühstück!#REF!</definedName>
    <definedName name="sHilfsmittel" localSheetId="3">Getranke!#REF!</definedName>
    <definedName name="sHilfsmittel" localSheetId="5">'Menü &amp; Package'!#REF!</definedName>
    <definedName name="sReferenz">#REF!</definedName>
    <definedName name="sVorspeisen" localSheetId="2">Apero!#REF!</definedName>
    <definedName name="sVorspeisen" localSheetId="1">Frühstück!#REF!</definedName>
    <definedName name="sVorspeisen" localSheetId="3">Getranke!#REF!</definedName>
    <definedName name="sVorspeisen" localSheetId="5">'Menü &amp; Package'!#REF!</definedName>
    <definedName name="sVorspeisen">#REF!</definedName>
    <definedName name="sZwischenverpflegung" localSheetId="2">Apero!#REF!</definedName>
    <definedName name="sZwischenverpflegung" localSheetId="1">Frühstück!#REF!</definedName>
    <definedName name="sZwischenverpflegung" localSheetId="3">Getranke!#REF!</definedName>
    <definedName name="sZwischenverpflegung" localSheetId="5">'Menü &amp; Package'!#REF!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6" i="4" l="1"/>
  <c r="R47" i="4"/>
  <c r="R48" i="4"/>
  <c r="R49" i="4"/>
  <c r="R50" i="4"/>
  <c r="R51" i="4"/>
  <c r="R52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14" i="4"/>
  <c r="J14" i="4" s="1"/>
  <c r="H15" i="4"/>
  <c r="J15" i="4" s="1"/>
  <c r="H16" i="4"/>
  <c r="J16" i="4" s="1"/>
  <c r="H17" i="4"/>
  <c r="J17" i="4" s="1"/>
  <c r="H18" i="4"/>
  <c r="J18" i="4" s="1"/>
  <c r="H19" i="4"/>
  <c r="J19" i="4" s="1"/>
  <c r="H20" i="4"/>
  <c r="J20" i="4" s="1"/>
  <c r="H21" i="4"/>
  <c r="J21" i="4" s="1"/>
  <c r="H22" i="4"/>
  <c r="J22" i="4" s="1"/>
  <c r="H23" i="4"/>
  <c r="J23" i="4" s="1"/>
  <c r="H24" i="4"/>
  <c r="J24" i="4" s="1"/>
  <c r="R14" i="4"/>
  <c r="J25" i="4" l="1"/>
  <c r="T42" i="4"/>
  <c r="T41" i="4"/>
  <c r="T40" i="4"/>
  <c r="T39" i="4"/>
  <c r="T38" i="4"/>
  <c r="T37" i="4"/>
  <c r="T36" i="4"/>
  <c r="T35" i="4"/>
  <c r="T34" i="4"/>
  <c r="T32" i="4"/>
  <c r="T31" i="4"/>
  <c r="T30" i="4"/>
  <c r="T29" i="4"/>
  <c r="T28" i="4"/>
  <c r="T27" i="4"/>
  <c r="T26" i="4"/>
  <c r="T24" i="4"/>
  <c r="T23" i="4"/>
  <c r="J29" i="4" l="1"/>
  <c r="J30" i="4"/>
  <c r="J31" i="4"/>
  <c r="T46" i="4"/>
  <c r="R27" i="4" l="1"/>
  <c r="R28" i="4"/>
  <c r="R29" i="4"/>
  <c r="R30" i="4"/>
  <c r="R31" i="4"/>
  <c r="R32" i="4"/>
  <c r="R33" i="4"/>
  <c r="T33" i="4" s="1"/>
  <c r="R34" i="4"/>
  <c r="R35" i="4"/>
  <c r="R36" i="4"/>
  <c r="R37" i="4"/>
  <c r="R38" i="4"/>
  <c r="R39" i="4"/>
  <c r="R40" i="4"/>
  <c r="R41" i="4"/>
  <c r="R42" i="4"/>
  <c r="R26" i="4"/>
  <c r="R15" i="4"/>
  <c r="T15" i="4" s="1"/>
  <c r="R16" i="4"/>
  <c r="T16" i="4" s="1"/>
  <c r="R17" i="4"/>
  <c r="T17" i="4" s="1"/>
  <c r="R18" i="4"/>
  <c r="T18" i="4" s="1"/>
  <c r="R19" i="4"/>
  <c r="T19" i="4" s="1"/>
  <c r="R20" i="4"/>
  <c r="T20" i="4" s="1"/>
  <c r="R21" i="4"/>
  <c r="T21" i="4" s="1"/>
  <c r="R22" i="4"/>
  <c r="T22" i="4" s="1"/>
  <c r="R23" i="4"/>
  <c r="R24" i="4"/>
  <c r="R25" i="4"/>
  <c r="T25" i="4" s="1"/>
  <c r="T14" i="4"/>
  <c r="J32" i="4"/>
  <c r="J33" i="4"/>
  <c r="T47" i="4" l="1"/>
  <c r="T48" i="4"/>
  <c r="T49" i="4"/>
  <c r="T50" i="4"/>
  <c r="T51" i="4"/>
  <c r="T52" i="4"/>
  <c r="AL17" i="4"/>
  <c r="J34" i="4"/>
  <c r="J35" i="4"/>
  <c r="J36" i="4"/>
  <c r="J37" i="4"/>
  <c r="J38" i="4"/>
  <c r="J39" i="4"/>
  <c r="J40" i="4"/>
  <c r="J41" i="4"/>
  <c r="J42" i="4"/>
  <c r="H43" i="4"/>
  <c r="R45" i="4"/>
  <c r="R53" i="4"/>
  <c r="T53" i="4" l="1"/>
  <c r="T57" i="4" s="1"/>
  <c r="J43" i="4"/>
  <c r="T55" i="4" s="1"/>
  <c r="T43" i="4"/>
  <c r="T56" i="4" s="1"/>
  <c r="T58" i="4" l="1"/>
</calcChain>
</file>

<file path=xl/sharedStrings.xml><?xml version="1.0" encoding="utf-8"?>
<sst xmlns="http://schemas.openxmlformats.org/spreadsheetml/2006/main" count="374" uniqueCount="262">
  <si>
    <t>Telefon</t>
  </si>
  <si>
    <t>Total</t>
  </si>
  <si>
    <t xml:space="preserve"> </t>
  </si>
  <si>
    <t>Firma</t>
  </si>
  <si>
    <t>Name</t>
  </si>
  <si>
    <t>Mandelstange</t>
  </si>
  <si>
    <t>Tee Krug</t>
  </si>
  <si>
    <t>Getränke kalt</t>
  </si>
  <si>
    <t>Früchte gemischt kg</t>
  </si>
  <si>
    <t>Rusticogipfel</t>
  </si>
  <si>
    <t>Laugengipfel</t>
  </si>
  <si>
    <t>Buttergipfel</t>
  </si>
  <si>
    <t>Visum</t>
  </si>
  <si>
    <t>Ort/Raum</t>
  </si>
  <si>
    <t>geliefert</t>
  </si>
  <si>
    <t>Zeit</t>
  </si>
  <si>
    <t>Datum</t>
  </si>
  <si>
    <t>Art Meeting</t>
  </si>
  <si>
    <t>Personen</t>
  </si>
  <si>
    <t>Gebäck</t>
  </si>
  <si>
    <t>Snacks</t>
  </si>
  <si>
    <t>Lunch</t>
  </si>
  <si>
    <t>Weggli</t>
  </si>
  <si>
    <t>Mutschli</t>
  </si>
  <si>
    <t>Nussgipfel</t>
  </si>
  <si>
    <t>Schnecke</t>
  </si>
  <si>
    <t>gemischtes Mini Süssgebäck</t>
  </si>
  <si>
    <t>Schoggi Kuchen (glutenfrei)</t>
  </si>
  <si>
    <t>Knutwiler mit Kohlensäure 1L</t>
  </si>
  <si>
    <t>Knutwiler ohne Kohelnsäure 1L</t>
  </si>
  <si>
    <t>Henniez mit Kohlensäure 5dl</t>
  </si>
  <si>
    <t>Henniez ohne Kohlensäure 5dl</t>
  </si>
  <si>
    <t>Rivella rot 5dl</t>
  </si>
  <si>
    <t>Coca Cola 5dl</t>
  </si>
  <si>
    <t>Coca Cola light 5dl</t>
  </si>
  <si>
    <t>Sinalco 5dl</t>
  </si>
  <si>
    <t>ja</t>
  </si>
  <si>
    <t>nein</t>
  </si>
  <si>
    <t>Stehlunch mit Menu</t>
  </si>
  <si>
    <t>Stehlunch mit Fingerfood</t>
  </si>
  <si>
    <t>Lieferung</t>
  </si>
  <si>
    <t>Swissprinters</t>
  </si>
  <si>
    <t>Siegfried</t>
  </si>
  <si>
    <t>Arena</t>
  </si>
  <si>
    <t>Celgene</t>
  </si>
  <si>
    <t>Bilfinger</t>
  </si>
  <si>
    <t>Chemiewehr</t>
  </si>
  <si>
    <t>Ort</t>
  </si>
  <si>
    <t>Loggia</t>
  </si>
  <si>
    <t>Piazza</t>
  </si>
  <si>
    <t>Insieme</t>
  </si>
  <si>
    <t>Print 1</t>
  </si>
  <si>
    <t>Forum</t>
  </si>
  <si>
    <t>Piazza Grande</t>
  </si>
  <si>
    <t>Emmi</t>
  </si>
  <si>
    <t>Neudorf (Cofely)</t>
  </si>
  <si>
    <t xml:space="preserve">1/4 Ciabatta mit Rohschinken </t>
  </si>
  <si>
    <t>Milch 1L</t>
  </si>
  <si>
    <t>Canapés Standard halb gem.</t>
  </si>
  <si>
    <t>Canapés Deluxe halb gem.</t>
  </si>
  <si>
    <t>Mini Sandwich Standard gem.</t>
  </si>
  <si>
    <t>Mini Sandwich Deluxe gem.</t>
  </si>
  <si>
    <t>SV (Schweiz) AG</t>
  </si>
  <si>
    <t>Büro Patricia Pagnelli</t>
  </si>
  <si>
    <t>Mini Sandwich mit Thon</t>
  </si>
  <si>
    <t>Mini Sandwich mit Schinken</t>
  </si>
  <si>
    <t>Mini Sandwich mit Salami</t>
  </si>
  <si>
    <t>Anzahl</t>
  </si>
  <si>
    <t>Tomaten Mozzarella Spiessli</t>
  </si>
  <si>
    <t>Mittagessen Chemiewehr</t>
  </si>
  <si>
    <t>Kaffee Dessert serviert</t>
  </si>
  <si>
    <t>Emergency</t>
  </si>
  <si>
    <t>Maisbrötli</t>
  </si>
  <si>
    <t>Leinsamenbrötli</t>
  </si>
  <si>
    <t>Maggia Brötli</t>
  </si>
  <si>
    <t>Nussbrötli</t>
  </si>
  <si>
    <t>Roggenbrötli</t>
  </si>
  <si>
    <t>Fustbrot Thon</t>
  </si>
  <si>
    <t>Frustbrot Schinken</t>
  </si>
  <si>
    <t>Frustbrot Trutenschinken</t>
  </si>
  <si>
    <t>Frustbrot Fleischkäse</t>
  </si>
  <si>
    <t>Frustbrot Leerdammer</t>
  </si>
  <si>
    <t>Frustbrot Thon und Trutenschinken</t>
  </si>
  <si>
    <t>Frustbrot Salami</t>
  </si>
  <si>
    <t>Weggli Schinken</t>
  </si>
  <si>
    <t>Weggli Salami</t>
  </si>
  <si>
    <t>Zwirbelino Thon</t>
  </si>
  <si>
    <t>Zwirbelino Trutenschinken</t>
  </si>
  <si>
    <t>Zwirbelino Schinken</t>
  </si>
  <si>
    <t>Zwirbelino Salami</t>
  </si>
  <si>
    <t>Farmerbrötli Thon</t>
  </si>
  <si>
    <t>Farmerbrötli Schinken</t>
  </si>
  <si>
    <t>Laugen Leerdammer</t>
  </si>
  <si>
    <t>Laugen Salami</t>
  </si>
  <si>
    <t>Stück</t>
  </si>
  <si>
    <t>Antipasti-Spiessli</t>
  </si>
  <si>
    <t>Fleisch- Käseplatte gemischt mit Brot</t>
  </si>
  <si>
    <t>Person</t>
  </si>
  <si>
    <t>100gr</t>
  </si>
  <si>
    <t>Schinkengipfeli</t>
  </si>
  <si>
    <t>Mini Dessert gemischt</t>
  </si>
  <si>
    <t>ALKOHOLFREIE GETRÄNKE</t>
  </si>
  <si>
    <t>Orangensaft</t>
  </si>
  <si>
    <t>KAFFEE &amp; TEE</t>
  </si>
  <si>
    <t xml:space="preserve">Kaffee   </t>
  </si>
  <si>
    <t>Tee</t>
  </si>
  <si>
    <t>Nespresso (Forum)</t>
  </si>
  <si>
    <t>WEISSEIN</t>
  </si>
  <si>
    <t>ROTWEIN</t>
  </si>
  <si>
    <t>SCHAUMWEIN</t>
  </si>
  <si>
    <t>BIER</t>
  </si>
  <si>
    <t>Mineral mit 1.5L</t>
  </si>
  <si>
    <t>Mineral ohne 1.5L</t>
  </si>
  <si>
    <t>Coca Cola 1.5L</t>
  </si>
  <si>
    <t>Rivella 1.5L</t>
  </si>
  <si>
    <t>Ice Tea 1.5L</t>
  </si>
  <si>
    <t>Cristalp ohne 5dl</t>
  </si>
  <si>
    <t>Cristalp mit 5dl</t>
  </si>
  <si>
    <t>Coca Cola Zero 5dl</t>
  </si>
  <si>
    <t>Sinalco Zero 5dl</t>
  </si>
  <si>
    <t>Eistee 5dl</t>
  </si>
  <si>
    <t>Apfelschorle 5dl</t>
  </si>
  <si>
    <t>Rivella blau 5dl</t>
  </si>
  <si>
    <t>Petite Arvine 75cl</t>
  </si>
  <si>
    <t>Yvorne AOC 75cl</t>
  </si>
  <si>
    <t>Chardonnay 75cl</t>
  </si>
  <si>
    <t>Aigle AOC 50cl</t>
  </si>
  <si>
    <t>Pinot noir 50cl</t>
  </si>
  <si>
    <t>Cornalin  75cl</t>
  </si>
  <si>
    <t>Amarone  75cl</t>
  </si>
  <si>
    <t>Cabernet Sauvignon 75cl</t>
  </si>
  <si>
    <t>Helveticus  75cl</t>
  </si>
  <si>
    <t>Ribera del Duero 75cl</t>
  </si>
  <si>
    <t>Prosecco 75cl</t>
  </si>
  <si>
    <t>Eichhof Lagerbier 33cl</t>
  </si>
  <si>
    <t>Clausthaler Bier 33cl</t>
  </si>
  <si>
    <t>Wiesenmilch L</t>
  </si>
  <si>
    <t>Tee Packung</t>
  </si>
  <si>
    <t>Kaffee Liter</t>
  </si>
  <si>
    <t>Kaffee 1.5L</t>
  </si>
  <si>
    <t>Kaffeebohnen</t>
  </si>
  <si>
    <t>Kaffeerahm Kiste</t>
  </si>
  <si>
    <t>Zuckersticks</t>
  </si>
  <si>
    <t>ZUTATEN</t>
  </si>
  <si>
    <t>DIVERSES</t>
  </si>
  <si>
    <t>Mini Süssgebäck</t>
  </si>
  <si>
    <t>Poulet-Curry-Salat Im Gläsli</t>
  </si>
  <si>
    <t>Bruschette mit Tomaten</t>
  </si>
  <si>
    <t>SNACKS / APERO / SANDWICH / DESSERT</t>
  </si>
  <si>
    <t>Grund / Anlass</t>
  </si>
  <si>
    <t>Kostenstelle</t>
  </si>
  <si>
    <t>GETRÄNKE</t>
  </si>
  <si>
    <t>Produkt</t>
  </si>
  <si>
    <t>Preis</t>
  </si>
  <si>
    <t>TOTAL</t>
  </si>
  <si>
    <t>von:</t>
  </si>
  <si>
    <t>bis:</t>
  </si>
  <si>
    <t>Sollten Sie ein Produkt in der Dropdown-Auswahl nicht finden, zögern Sie nicht uns direkt mit Ihren Wünschen zu kontaktieren.</t>
  </si>
  <si>
    <t>BEMERKUNG</t>
  </si>
  <si>
    <t>Norwegisches Rauchlachs-Tatar mit Meerrettich-Crème fraîche im Gläsli</t>
  </si>
  <si>
    <t>TOTAL Beverage</t>
  </si>
  <si>
    <t>TOTAL Food</t>
  </si>
  <si>
    <t>TOTAL Diverses</t>
  </si>
  <si>
    <t xml:space="preserve">Apéro Frühlingsrollen mit Gemüse </t>
  </si>
  <si>
    <t>Tomaten-Mozzarella mit Pesto im Glas</t>
  </si>
  <si>
    <t>Gemüsestängeli mit Dip Saucen im Glas</t>
  </si>
  <si>
    <t>ab. 49.00</t>
  </si>
  <si>
    <t>ab. 42.00</t>
  </si>
  <si>
    <t>4 Gänge, Vorspeise, Suppe, Hauptgang, Dessert</t>
  </si>
  <si>
    <t>3 Gänge, Vorspeise oder Suppe, Hauptgang, Dessert</t>
  </si>
  <si>
    <t>2 Gänge, Vorspeise oder Suppe, Hauptgang</t>
  </si>
  <si>
    <t>ab. 56.00</t>
  </si>
  <si>
    <t>Menü mit Schweizer Fleisch oder Fisch</t>
  </si>
  <si>
    <t>ab. 35.00</t>
  </si>
  <si>
    <t>Für den schnelle Hunger</t>
  </si>
  <si>
    <t>Mineralwasser oder Pet, Auswahl von saisona-len Sandwiches, saisonalen Fruchttörtchen, Schokoladenmousse und frischen Früchten</t>
  </si>
  <si>
    <t>1 Liter</t>
  </si>
  <si>
    <t>Fairtrade-Orangensaft</t>
  </si>
  <si>
    <t>Süssgetränke PET</t>
  </si>
  <si>
    <t>33cl</t>
  </si>
  <si>
    <t>75cl</t>
  </si>
  <si>
    <r>
      <t>Knabbereien</t>
    </r>
    <r>
      <rPr>
        <sz val="9"/>
        <color indexed="8"/>
        <rFont val="Arial"/>
        <family val="2"/>
      </rPr>
      <t xml:space="preserve"> (Nüsse, Salzstangen, Chips)</t>
    </r>
  </si>
  <si>
    <t>Portion</t>
  </si>
  <si>
    <t>Spiesschen von Schweizer Bergkäse mit Trauben</t>
  </si>
  <si>
    <t>Meat Balls Texas Art</t>
  </si>
  <si>
    <t>Brot Sandwich div. gefüllt</t>
  </si>
  <si>
    <t>Saisonale Fruchtespiessli</t>
  </si>
  <si>
    <t>Frühstück</t>
  </si>
  <si>
    <t>Bio-Menü</t>
  </si>
  <si>
    <t>1l</t>
  </si>
  <si>
    <t>Feldschlösschen</t>
  </si>
  <si>
    <t>Feldschlösschen Alkoholfrei</t>
  </si>
  <si>
    <t>50cl/45cl</t>
  </si>
  <si>
    <t>TOTAL SNACKS / APERO / SANDWICH / DESSERT</t>
  </si>
  <si>
    <t>TOTAL GETRÄNKE</t>
  </si>
  <si>
    <t>TOTAL FRÜHSTÜCK</t>
  </si>
  <si>
    <t>TOTAL DIVERSES</t>
  </si>
  <si>
    <t>Semmel</t>
  </si>
  <si>
    <t>Knusperbrötli</t>
  </si>
  <si>
    <t>Frühstücks-Weggli</t>
  </si>
  <si>
    <t>Fairtrade Schoggibrötli</t>
  </si>
  <si>
    <t>Cailler-Branchen Gipfel</t>
  </si>
  <si>
    <t>Birchermüesli klein</t>
  </si>
  <si>
    <t>Birchermüesli gross</t>
  </si>
  <si>
    <t>Naturjoghurt mit frischen Früchten klein</t>
  </si>
  <si>
    <t>Naturjoghurt mit frischen Früchten gross</t>
  </si>
  <si>
    <t>Geschnittene Früchte klein</t>
  </si>
  <si>
    <t>Geschnittene Früchte gross</t>
  </si>
  <si>
    <t>Früchtekorb (1.5 pro Person)</t>
  </si>
  <si>
    <t xml:space="preserve">Melonencocktail mit Porto marriniert und Rohschinken </t>
  </si>
  <si>
    <t>The Italian-Salad</t>
  </si>
  <si>
    <t>Mixed-Salad</t>
  </si>
  <si>
    <t>Tuna-Salad</t>
  </si>
  <si>
    <t>Greec-Salad</t>
  </si>
  <si>
    <t>Salmon-Salad</t>
  </si>
  <si>
    <t>Tandoori-Salad</t>
  </si>
  <si>
    <t>Laugensandwich div. Gefüllt</t>
  </si>
  <si>
    <t>Mini Käse-, Gemüseküchlein</t>
  </si>
  <si>
    <t>Mini-Toblerone</t>
  </si>
  <si>
    <t>Lindorkugeln</t>
  </si>
  <si>
    <t>Cailler, Branches L'Originale</t>
  </si>
  <si>
    <t>Munz Prügeli</t>
  </si>
  <si>
    <t>50cl</t>
  </si>
  <si>
    <t>1.5l</t>
  </si>
  <si>
    <t>Aphrodine AOC</t>
  </si>
  <si>
    <t>Kaffee/Espresso (Maschine)</t>
  </si>
  <si>
    <t>Michel Bodyguard</t>
  </si>
  <si>
    <t>Michel-Orange Premium klein</t>
  </si>
  <si>
    <t>Michel-Orange Premium gross</t>
  </si>
  <si>
    <t>0.3l</t>
  </si>
  <si>
    <t>Tasse</t>
  </si>
  <si>
    <t>Personalstunden (Service, Koch, Office)</t>
  </si>
  <si>
    <t>Personalstunden Kader</t>
  </si>
  <si>
    <t>Dekoration</t>
  </si>
  <si>
    <t>Material</t>
  </si>
  <si>
    <t>0.5l Mineralwasser mit &amp; ohne PET</t>
  </si>
  <si>
    <t>1.5l Mineralwasser mit &amp; ohne PET</t>
  </si>
  <si>
    <t>Roero Arneis DOCG</t>
  </si>
  <si>
    <t>Humagne Rouge</t>
  </si>
  <si>
    <t>Ripasso Valpolicella</t>
  </si>
  <si>
    <t>Prosecco il Colle</t>
  </si>
  <si>
    <t>Tagessalat</t>
  </si>
  <si>
    <t>Fruchtsalat</t>
  </si>
  <si>
    <t>Oliven, Grisini, Parmesan</t>
  </si>
  <si>
    <t>Bruschette mit Oliven</t>
  </si>
  <si>
    <t>Party Sandwich normal (Aufschnitt, Käse)</t>
  </si>
  <si>
    <t>Party Sandwich Spezial (Lachs, Rohschinken, Brie)</t>
  </si>
  <si>
    <t>Poulet-Asia Style mit Sweet-Sour Sauce</t>
  </si>
  <si>
    <t>Canapès halbe gemischt normal (Aufschnitt, Käse)</t>
  </si>
  <si>
    <t>Canapès halbe gemischt (Lachs, Rohschinken, Brie)</t>
  </si>
  <si>
    <t>Mozart-Kugeln</t>
  </si>
  <si>
    <t>Schoggimousse im Glas</t>
  </si>
  <si>
    <t>Panna Cotta mit Früchten im Glas</t>
  </si>
  <si>
    <t>Lieferung innerhalb Siegfried</t>
  </si>
  <si>
    <t>Lieferung ausserhalb Siegfried</t>
  </si>
  <si>
    <t>Mini Buttergipfel</t>
  </si>
  <si>
    <t>Mini Laugengipfel</t>
  </si>
  <si>
    <t>Mini Rusticogipfel</t>
  </si>
  <si>
    <t>Schokoladenbrownie</t>
  </si>
  <si>
    <t>Lentils and green Salad</t>
  </si>
  <si>
    <t xml:space="preserve">Tagessuppe </t>
  </si>
  <si>
    <r>
      <rPr>
        <b/>
        <sz val="16"/>
        <color indexed="8"/>
        <rFont val="Arial"/>
        <family val="2"/>
      </rPr>
      <t>Liebe Gäste, über die Dropdown Felder gelangen Sie zur Auswahl der Produkte</t>
    </r>
    <r>
      <rPr>
        <sz val="10"/>
        <color indexed="8"/>
        <rFont val="Arial"/>
        <family val="2"/>
      </rPr>
      <t xml:space="preserve"> 
Wir bitten Sie, die Bestellungen</t>
    </r>
    <r>
      <rPr>
        <b/>
        <sz val="10"/>
        <color indexed="8"/>
        <rFont val="Arial"/>
        <family val="2"/>
      </rPr>
      <t xml:space="preserve"> zwei Arbeitstage</t>
    </r>
    <r>
      <rPr>
        <sz val="10"/>
        <color indexed="8"/>
        <rFont val="Arial"/>
        <family val="2"/>
      </rPr>
      <t xml:space="preserve"> mittels Formular an das Café Forum Team zu senden (cafeteria.siegfried@sv-group.ch). </t>
    </r>
    <r>
      <rPr>
        <b/>
        <sz val="10"/>
        <color indexed="8"/>
        <rFont val="Arial"/>
        <family val="2"/>
      </rPr>
      <t>Bitte senden Sie uns das Formular im Excel-Format zu.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</si>
</sst>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0_ ;[Red]\-#,##0.00\ 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u/>
      <sz val="11"/>
      <color indexed="12"/>
      <name val="Calibri"/>
      <family val="2"/>
    </font>
    <font>
      <sz val="10"/>
      <color indexed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1"/>
      <color indexed="9"/>
      <name val="Calibri"/>
      <family val="2"/>
    </font>
    <font>
      <b/>
      <sz val="10"/>
      <color indexed="9"/>
      <name val="Arial"/>
      <family val="2"/>
    </font>
    <font>
      <sz val="18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D77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 style="medium">
        <color indexed="64"/>
      </left>
      <right/>
      <top/>
      <bottom style="hair">
        <color indexed="22"/>
      </bottom>
      <diagonal/>
    </border>
    <border>
      <left/>
      <right style="medium">
        <color indexed="64"/>
      </right>
      <top/>
      <bottom style="hair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22"/>
      </bottom>
      <diagonal/>
    </border>
    <border>
      <left/>
      <right style="medium">
        <color indexed="64"/>
      </right>
      <top style="medium">
        <color indexed="64"/>
      </top>
      <bottom style="hair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22"/>
      </top>
      <bottom/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</cellStyleXfs>
  <cellXfs count="153">
    <xf numFmtId="0" fontId="0" fillId="0" borderId="0" xfId="0"/>
    <xf numFmtId="2" fontId="2" fillId="2" borderId="1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vertical="center"/>
    </xf>
    <xf numFmtId="164" fontId="2" fillId="2" borderId="7" xfId="0" applyNumberFormat="1" applyFont="1" applyFill="1" applyBorder="1" applyAlignment="1" applyProtection="1">
      <alignment vertical="center"/>
    </xf>
    <xf numFmtId="164" fontId="7" fillId="2" borderId="8" xfId="0" applyNumberFormat="1" applyFont="1" applyFill="1" applyBorder="1" applyAlignment="1" applyProtection="1">
      <alignment vertical="center"/>
    </xf>
    <xf numFmtId="164" fontId="4" fillId="2" borderId="9" xfId="0" applyNumberFormat="1" applyFont="1" applyFill="1" applyBorder="1" applyAlignment="1" applyProtection="1">
      <alignment vertical="center"/>
    </xf>
    <xf numFmtId="2" fontId="2" fillId="2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vertical="center"/>
      <protection locked="0"/>
    </xf>
    <xf numFmtId="2" fontId="2" fillId="2" borderId="0" xfId="0" applyNumberFormat="1" applyFont="1" applyFill="1" applyBorder="1" applyAlignment="1" applyProtection="1">
      <alignment horizontal="right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horizontal="right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2" fontId="4" fillId="2" borderId="0" xfId="0" applyNumberFormat="1" applyFont="1" applyFill="1" applyBorder="1" applyAlignment="1" applyProtection="1">
      <alignment vertical="center"/>
      <protection locked="0"/>
    </xf>
    <xf numFmtId="164" fontId="2" fillId="3" borderId="0" xfId="0" applyNumberFormat="1" applyFont="1" applyFill="1" applyBorder="1" applyAlignment="1" applyProtection="1">
      <alignment vertical="center"/>
      <protection locked="0"/>
    </xf>
    <xf numFmtId="2" fontId="2" fillId="3" borderId="0" xfId="0" applyNumberFormat="1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vertical="center"/>
      <protection locked="0"/>
    </xf>
    <xf numFmtId="0" fontId="8" fillId="2" borderId="26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2" fontId="6" fillId="2" borderId="0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wrapText="1"/>
      <protection locked="0"/>
    </xf>
    <xf numFmtId="2" fontId="6" fillId="2" borderId="0" xfId="0" applyNumberFormat="1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10" fillId="2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2" fontId="2" fillId="0" borderId="0" xfId="0" applyNumberFormat="1" applyFont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2" fontId="2" fillId="3" borderId="0" xfId="0" applyNumberFormat="1" applyFont="1" applyFill="1" applyAlignment="1" applyProtection="1">
      <alignment wrapText="1"/>
    </xf>
    <xf numFmtId="0" fontId="2" fillId="0" borderId="0" xfId="0" applyNumberFormat="1" applyFont="1" applyAlignment="1" applyProtection="1">
      <alignment wrapText="1"/>
    </xf>
    <xf numFmtId="0" fontId="2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wrapText="1"/>
    </xf>
    <xf numFmtId="43" fontId="0" fillId="0" borderId="0" xfId="0" applyNumberFormat="1"/>
    <xf numFmtId="2" fontId="2" fillId="2" borderId="12" xfId="0" applyNumberFormat="1" applyFont="1" applyFill="1" applyBorder="1" applyAlignment="1" applyProtection="1">
      <alignment horizontal="center" vertical="center"/>
    </xf>
    <xf numFmtId="2" fontId="2" fillId="2" borderId="5" xfId="0" applyNumberFormat="1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</xf>
    <xf numFmtId="2" fontId="2" fillId="3" borderId="0" xfId="0" applyNumberFormat="1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2" fontId="2" fillId="3" borderId="0" xfId="0" applyNumberFormat="1" applyFont="1" applyFill="1" applyBorder="1" applyAlignment="1" applyProtection="1">
      <alignment vertical="center"/>
    </xf>
    <xf numFmtId="164" fontId="2" fillId="3" borderId="0" xfId="0" applyNumberFormat="1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2" fontId="2" fillId="2" borderId="11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2" fontId="2" fillId="2" borderId="0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7" fillId="2" borderId="27" xfId="0" applyFont="1" applyFill="1" applyBorder="1" applyAlignment="1" applyProtection="1">
      <alignment vertical="center"/>
    </xf>
    <xf numFmtId="0" fontId="7" fillId="2" borderId="28" xfId="0" applyFont="1" applyFill="1" applyBorder="1" applyAlignment="1" applyProtection="1">
      <alignment vertical="center"/>
    </xf>
    <xf numFmtId="0" fontId="7" fillId="3" borderId="5" xfId="0" applyFont="1" applyFill="1" applyBorder="1" applyAlignment="1" applyProtection="1">
      <alignment vertical="center"/>
    </xf>
    <xf numFmtId="2" fontId="4" fillId="3" borderId="0" xfId="0" applyNumberFormat="1" applyFont="1" applyFill="1" applyBorder="1" applyAlignment="1" applyProtection="1">
      <alignment horizontal="left" vertical="center"/>
    </xf>
    <xf numFmtId="164" fontId="4" fillId="3" borderId="0" xfId="0" applyNumberFormat="1" applyFont="1" applyFill="1" applyBorder="1" applyAlignment="1" applyProtection="1">
      <alignment vertical="center"/>
    </xf>
    <xf numFmtId="0" fontId="2" fillId="2" borderId="25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2" fontId="4" fillId="2" borderId="5" xfId="0" applyNumberFormat="1" applyFont="1" applyFill="1" applyBorder="1" applyAlignment="1" applyProtection="1">
      <alignment vertical="center"/>
    </xf>
    <xf numFmtId="164" fontId="4" fillId="2" borderId="5" xfId="0" applyNumberFormat="1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vertical="center"/>
    </xf>
    <xf numFmtId="2" fontId="4" fillId="2" borderId="0" xfId="0" applyNumberFormat="1" applyFont="1" applyFill="1" applyBorder="1" applyAlignment="1" applyProtection="1">
      <alignment vertical="center"/>
    </xf>
    <xf numFmtId="164" fontId="4" fillId="2" borderId="3" xfId="0" applyNumberFormat="1" applyFont="1" applyFill="1" applyBorder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wrapText="1"/>
    </xf>
    <xf numFmtId="0" fontId="4" fillId="3" borderId="0" xfId="0" applyFont="1" applyFill="1" applyAlignment="1" applyProtection="1">
      <alignment wrapText="1"/>
    </xf>
    <xf numFmtId="0" fontId="2" fillId="3" borderId="0" xfId="0" applyFont="1" applyFill="1" applyProtection="1"/>
    <xf numFmtId="0" fontId="2" fillId="3" borderId="0" xfId="0" applyFont="1" applyFill="1" applyAlignment="1" applyProtection="1">
      <alignment horizontal="left" vertical="center" wrapText="1"/>
      <protection locked="0"/>
    </xf>
    <xf numFmtId="2" fontId="2" fillId="3" borderId="0" xfId="0" applyNumberFormat="1" applyFont="1" applyFill="1" applyAlignment="1" applyProtection="1">
      <alignment horizontal="right" vertical="center" wrapText="1"/>
      <protection locked="0"/>
    </xf>
    <xf numFmtId="0" fontId="12" fillId="3" borderId="0" xfId="0" applyFont="1" applyFill="1" applyAlignment="1" applyProtection="1">
      <alignment wrapText="1"/>
    </xf>
    <xf numFmtId="2" fontId="12" fillId="3" borderId="0" xfId="0" applyNumberFormat="1" applyFont="1" applyFill="1" applyAlignment="1" applyProtection="1">
      <alignment wrapText="1"/>
    </xf>
    <xf numFmtId="43" fontId="2" fillId="3" borderId="0" xfId="2" applyFont="1" applyFill="1" applyAlignment="1" applyProtection="1">
      <alignment wrapText="1"/>
    </xf>
    <xf numFmtId="0" fontId="4" fillId="2" borderId="5" xfId="0" applyFont="1" applyFill="1" applyBorder="1" applyAlignment="1" applyProtection="1">
      <alignment horizontal="left" vertical="center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  <protection locked="0"/>
    </xf>
    <xf numFmtId="49" fontId="2" fillId="2" borderId="11" xfId="0" applyNumberFormat="1" applyFont="1" applyFill="1" applyBorder="1" applyAlignment="1" applyProtection="1">
      <alignment vertical="center" wrapText="1"/>
      <protection locked="0"/>
    </xf>
    <xf numFmtId="2" fontId="2" fillId="2" borderId="10" xfId="0" applyNumberFormat="1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 wrapText="1"/>
      <protection locked="0"/>
    </xf>
    <xf numFmtId="0" fontId="2" fillId="2" borderId="12" xfId="0" applyNumberFormat="1" applyFont="1" applyFill="1" applyBorder="1" applyAlignment="1" applyProtection="1">
      <alignment horizontal="left" vertical="center"/>
      <protection locked="0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164" fontId="2" fillId="2" borderId="18" xfId="0" applyNumberFormat="1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</xf>
    <xf numFmtId="2" fontId="4" fillId="2" borderId="5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6" fillId="5" borderId="0" xfId="0" applyFont="1" applyFill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left" vertical="center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left" vertical="center"/>
    </xf>
    <xf numFmtId="0" fontId="4" fillId="5" borderId="23" xfId="0" applyFont="1" applyFill="1" applyBorder="1" applyAlignment="1" applyProtection="1">
      <alignment horizontal="left" vertical="center"/>
    </xf>
    <xf numFmtId="0" fontId="4" fillId="5" borderId="24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2" fontId="4" fillId="2" borderId="16" xfId="0" applyNumberFormat="1" applyFont="1" applyFill="1" applyBorder="1" applyAlignment="1" applyProtection="1">
      <alignment horizontal="left" vertical="center"/>
    </xf>
    <xf numFmtId="49" fontId="4" fillId="3" borderId="21" xfId="0" applyNumberFormat="1" applyFont="1" applyFill="1" applyBorder="1" applyAlignment="1" applyProtection="1">
      <alignment horizontal="left" vertical="top" wrapText="1"/>
      <protection locked="0"/>
    </xf>
    <xf numFmtId="49" fontId="4" fillId="3" borderId="11" xfId="0" applyNumberFormat="1" applyFont="1" applyFill="1" applyBorder="1" applyAlignment="1" applyProtection="1">
      <alignment horizontal="left" vertical="top" wrapText="1"/>
      <protection locked="0"/>
    </xf>
    <xf numFmtId="49" fontId="4" fillId="3" borderId="29" xfId="0" applyNumberFormat="1" applyFont="1" applyFill="1" applyBorder="1" applyAlignment="1" applyProtection="1">
      <alignment horizontal="left" vertical="top" wrapText="1"/>
      <protection locked="0"/>
    </xf>
    <xf numFmtId="49" fontId="4" fillId="3" borderId="13" xfId="0" applyNumberFormat="1" applyFont="1" applyFill="1" applyBorder="1" applyAlignment="1" applyProtection="1">
      <alignment horizontal="left" vertical="top" wrapText="1"/>
      <protection locked="0"/>
    </xf>
    <xf numFmtId="49" fontId="4" fillId="3" borderId="0" xfId="0" applyNumberFormat="1" applyFont="1" applyFill="1" applyBorder="1" applyAlignment="1" applyProtection="1">
      <alignment horizontal="left" vertical="top" wrapText="1"/>
      <protection locked="0"/>
    </xf>
    <xf numFmtId="49" fontId="4" fillId="3" borderId="14" xfId="0" applyNumberFormat="1" applyFont="1" applyFill="1" applyBorder="1" applyAlignment="1" applyProtection="1">
      <alignment horizontal="left" vertical="top" wrapText="1"/>
      <protection locked="0"/>
    </xf>
    <xf numFmtId="49" fontId="17" fillId="0" borderId="13" xfId="0" applyNumberFormat="1" applyFont="1" applyBorder="1" applyAlignment="1">
      <alignment horizontal="left" wrapText="1"/>
    </xf>
    <xf numFmtId="49" fontId="17" fillId="0" borderId="0" xfId="0" applyNumberFormat="1" applyFont="1" applyAlignment="1">
      <alignment horizontal="left" wrapText="1"/>
    </xf>
    <xf numFmtId="49" fontId="17" fillId="0" borderId="14" xfId="0" applyNumberFormat="1" applyFont="1" applyBorder="1" applyAlignment="1">
      <alignment horizontal="left" wrapText="1"/>
    </xf>
    <xf numFmtId="49" fontId="17" fillId="0" borderId="4" xfId="0" applyNumberFormat="1" applyFont="1" applyBorder="1" applyAlignment="1">
      <alignment horizontal="left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9" xfId="0" applyNumberFormat="1" applyFont="1" applyBorder="1" applyAlignment="1">
      <alignment horizontal="left" wrapText="1"/>
    </xf>
    <xf numFmtId="0" fontId="2" fillId="0" borderId="0" xfId="0" applyFont="1" applyAlignment="1" applyProtection="1">
      <alignment horizontal="center" wrapText="1"/>
    </xf>
  </cellXfs>
  <cellStyles count="3">
    <cellStyle name="Komma" xfId="2" builtinId="3"/>
    <cellStyle name="Link" xfId="1" builtinId="8"/>
    <cellStyle name="Standard" xfId="0" builtinId="0"/>
  </cellStyles>
  <dxfs count="18">
    <dxf>
      <font>
        <color indexed="9"/>
      </font>
      <fill>
        <patternFill>
          <fgColor indexed="9"/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fgColor indexed="9"/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fgColor indexed="9"/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fgColor indexed="9"/>
          <bgColor indexed="9"/>
        </patternFill>
      </fill>
      <border>
        <left/>
        <right/>
        <top/>
        <bottom/>
      </border>
    </dxf>
    <dxf>
      <font>
        <color indexed="9"/>
      </font>
      <border>
        <left/>
        <right/>
        <top/>
        <bottom/>
      </border>
    </dxf>
    <dxf>
      <font>
        <color indexed="9"/>
      </font>
      <border>
        <left/>
        <right/>
        <top/>
        <bottom/>
      </border>
    </dxf>
    <dxf>
      <font>
        <color indexed="9"/>
      </font>
      <fill>
        <patternFill>
          <fgColor indexed="9"/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fgColor indexed="9"/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fgColor indexed="9"/>
          <bgColor indexed="9"/>
        </patternFill>
      </fill>
      <border>
        <left/>
        <right/>
        <top/>
        <bottom/>
      </border>
    </dxf>
    <dxf>
      <font>
        <color indexed="9"/>
      </font>
      <border>
        <left/>
        <right/>
        <top/>
        <bottom/>
      </border>
    </dxf>
    <dxf>
      <font>
        <color indexed="9"/>
      </font>
      <border>
        <left/>
        <right/>
        <top/>
        <bottom/>
      </border>
    </dxf>
    <dxf>
      <font>
        <color indexed="9"/>
      </font>
      <fill>
        <patternFill>
          <fgColor indexed="9"/>
          <bgColor indexed="9"/>
        </patternFill>
      </fill>
      <border>
        <left/>
        <right/>
        <top/>
        <bottom/>
      </border>
    </dxf>
    <dxf>
      <font>
        <color indexed="9"/>
      </font>
      <border>
        <left/>
        <right/>
        <top/>
        <bottom/>
      </border>
    </dxf>
    <dxf>
      <font>
        <color indexed="9"/>
      </font>
      <border>
        <left/>
        <right/>
        <top/>
        <bottom/>
      </border>
    </dxf>
    <dxf>
      <font>
        <color indexed="9"/>
      </font>
      <border>
        <left/>
        <right/>
        <top/>
        <bottom/>
      </border>
    </dxf>
    <dxf>
      <font>
        <color indexed="9"/>
      </font>
      <border>
        <left/>
        <right/>
        <top/>
        <bottom/>
      </border>
    </dxf>
    <dxf>
      <font>
        <color indexed="9"/>
      </font>
      <border>
        <left/>
        <right/>
        <top/>
        <bottom/>
      </border>
    </dxf>
    <dxf>
      <font>
        <color indexed="9"/>
      </font>
      <fill>
        <patternFill>
          <fgColor indexed="9"/>
          <bgColor indexed="9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B6D773"/>
      <color rgb="FF8CC2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/>
</file>

<file path=xl/ctrlProps/ctrlProp2.xml><?xml version="1.0" encoding="utf-8"?>
<formControlPr xmlns="http://schemas.microsoft.com/office/spreadsheetml/2009/9/main" objectType="Button"/>
</file>

<file path=xl/ctrlProps/ctrlProp3.xml><?xml version="1.0" encoding="utf-8"?>
<formControlPr xmlns="http://schemas.microsoft.com/office/spreadsheetml/2009/9/main" objectType="Button"/>
</file>

<file path=xl/ctrlProps/ctrlProp4.xml><?xml version="1.0" encoding="utf-8"?>
<formControlPr xmlns="http://schemas.microsoft.com/office/spreadsheetml/2009/9/main" objectType="Button"/>
</file>

<file path=xl/ctrlProps/ctrlProp5.xml><?xml version="1.0" encoding="utf-8"?>
<formControlPr xmlns="http://schemas.microsoft.com/office/spreadsheetml/2009/9/main" objectType="Button"/>
</file>

<file path=xl/ctrlProps/ctrlProp6.xml><?xml version="1.0" encoding="utf-8"?>
<formControlPr xmlns="http://schemas.microsoft.com/office/spreadsheetml/2009/9/main" objectType="Button"/>
</file>

<file path=xl/ctrlProps/ctrlProp7.xml><?xml version="1.0" encoding="utf-8"?>
<formControlPr xmlns="http://schemas.microsoft.com/office/spreadsheetml/2009/9/main" objectType="Button"/>
</file>

<file path=xl/ctrlProps/ctrlProp8.xml><?xml version="1.0" encoding="utf-8"?>
<formControlPr xmlns="http://schemas.microsoft.com/office/spreadsheetml/2009/9/main" objectType="Button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9218" name="Button 2" descr="Leere Ausblende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de-CH"/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9219" name="Button 3" descr="Leere Ausblenden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de-CH"/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0</xdr:row>
          <xdr:rowOff>0</xdr:rowOff>
        </xdr:from>
        <xdr:to>
          <xdr:col>4</xdr:col>
          <xdr:colOff>1457325</xdr:colOff>
          <xdr:row>0</xdr:row>
          <xdr:rowOff>0</xdr:rowOff>
        </xdr:to>
        <xdr:sp macro="" textlink="">
          <xdr:nvSpPr>
            <xdr:cNvPr id="6145" name="Button 1" descr="Leere Ausblende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de-CH"/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0</xdr:row>
          <xdr:rowOff>0</xdr:rowOff>
        </xdr:from>
        <xdr:to>
          <xdr:col>4</xdr:col>
          <xdr:colOff>1457325</xdr:colOff>
          <xdr:row>0</xdr:row>
          <xdr:rowOff>0</xdr:rowOff>
        </xdr:to>
        <xdr:sp macro="" textlink="">
          <xdr:nvSpPr>
            <xdr:cNvPr id="6146" name="Button 2" descr="Leere Ausblende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de-CH"/>
            </a:p>
          </xdr:txBody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7169" name="Button 1" descr="Leere Ausblende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de-CH"/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7170" name="Button 2" descr="Leere Ausblende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de-CH"/>
            </a:p>
          </xdr:txBody>
        </xdr:sp>
        <xdr:clientData fLocksWithSheet="0"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10241" name="Button 1" descr="Leere Ausblende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de-CH"/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10242" name="Button 2" descr="Leere Ausblende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5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18288" tIns="0" rIns="0" bIns="0" anchor="ctr" upright="1"/>
            <a:lstStyle/>
            <a:p>
              <a:pPr algn="ctr" rtl="0">
                <a:defRPr sz="1000"/>
              </a:pPr>
              <a:endParaRPr lang="de-CH"/>
            </a:p>
          </xdr:txBody>
        </xdr:sp>
        <xdr:clientData fLocksWithSheet="0"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SVBEPC01\Daten\Users\SV-Benutzer\Desktop\Offerten%20Tool\F_BU_107_d_Cateringformular_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stellformular"/>
      <sheetName val="Dokumentation"/>
      <sheetName val="Mailtexte"/>
      <sheetName val="Vars"/>
      <sheetName val="Konfiguration"/>
      <sheetName val="Inhalt"/>
      <sheetName val="Makro1"/>
    </sheetNames>
    <sheetDataSet>
      <sheetData sheetId="0">
        <row r="1">
          <cell r="O1" t="str">
            <v>Wertelisten</v>
          </cell>
          <cell r="AA1" t="str">
            <v>Referenz SV</v>
          </cell>
        </row>
        <row r="2">
          <cell r="O2" t="str">
            <v>Dokumententitel</v>
          </cell>
          <cell r="AA2" t="str">
            <v>Name</v>
          </cell>
        </row>
        <row r="3">
          <cell r="G3" t="str">
            <v>Bitte wählen</v>
          </cell>
          <cell r="O3" t="str">
            <v>[Dokumententitel]</v>
          </cell>
        </row>
        <row r="4">
          <cell r="O4" t="str">
            <v>Checkliste</v>
          </cell>
        </row>
        <row r="5">
          <cell r="O5" t="str">
            <v>Offerte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>
    <pageSetUpPr fitToPage="1"/>
  </sheetPr>
  <dimension ref="A1:BB354"/>
  <sheetViews>
    <sheetView view="pageBreakPreview" zoomScaleNormal="100" zoomScaleSheetLayoutView="100" workbookViewId="0">
      <selection activeCell="R18" sqref="R18"/>
    </sheetView>
  </sheetViews>
  <sheetFormatPr baseColWidth="10" defaultColWidth="8" defaultRowHeight="12.75" x14ac:dyDescent="0.25"/>
  <cols>
    <col min="1" max="1" width="0.7109375" style="13" customWidth="1"/>
    <col min="2" max="2" width="6.7109375" style="13" customWidth="1"/>
    <col min="3" max="3" width="0.85546875" style="13" customWidth="1"/>
    <col min="4" max="4" width="5.5703125" style="13" customWidth="1"/>
    <col min="5" max="5" width="0.85546875" style="13" customWidth="1"/>
    <col min="6" max="6" width="20.85546875" style="13" customWidth="1"/>
    <col min="7" max="7" width="0.85546875" style="13" customWidth="1"/>
    <col min="8" max="8" width="7.28515625" style="13" customWidth="1"/>
    <col min="9" max="9" width="0.85546875" style="13" customWidth="1"/>
    <col min="10" max="10" width="8.5703125" style="13" bestFit="1" customWidth="1"/>
    <col min="11" max="11" width="0.85546875" style="13" customWidth="1"/>
    <col min="12" max="12" width="6.7109375" style="13" customWidth="1"/>
    <col min="13" max="13" width="1.28515625" style="13" customWidth="1"/>
    <col min="14" max="14" width="16.7109375" style="13" customWidth="1"/>
    <col min="15" max="15" width="6.85546875" style="13" customWidth="1"/>
    <col min="16" max="16" width="14.140625" style="13" customWidth="1"/>
    <col min="17" max="17" width="1.140625" style="24" customWidth="1"/>
    <col min="18" max="18" width="7.28515625" style="13" customWidth="1"/>
    <col min="19" max="19" width="2" style="14" customWidth="1"/>
    <col min="20" max="20" width="10.7109375" style="13" bestFit="1" customWidth="1"/>
    <col min="21" max="21" width="6.5703125" style="12" customWidth="1"/>
    <col min="22" max="22" width="6.5703125" style="13" customWidth="1"/>
    <col min="23" max="23" width="5.42578125" style="14" customWidth="1"/>
    <col min="24" max="24" width="4.7109375" style="15" customWidth="1"/>
    <col min="25" max="25" width="4.42578125" style="14" customWidth="1"/>
    <col min="26" max="26" width="4" style="14" customWidth="1"/>
    <col min="27" max="27" width="4.140625" style="14" customWidth="1"/>
    <col min="28" max="28" width="5.7109375" style="14" customWidth="1"/>
    <col min="29" max="29" width="7" style="14" customWidth="1"/>
    <col min="30" max="30" width="8.140625" style="13" customWidth="1"/>
    <col min="31" max="31" width="7.85546875" style="13" customWidth="1"/>
    <col min="32" max="32" width="21.7109375" style="13" customWidth="1"/>
    <col min="33" max="33" width="4.140625" style="13" customWidth="1"/>
    <col min="34" max="34" width="2.85546875" style="13" customWidth="1"/>
    <col min="35" max="35" width="5.7109375" style="13" customWidth="1"/>
    <col min="36" max="36" width="6.28515625" style="17" customWidth="1"/>
    <col min="37" max="37" width="28" style="17" customWidth="1"/>
    <col min="38" max="38" width="4.28515625" style="17" customWidth="1"/>
    <col min="39" max="39" width="4.140625" style="17" customWidth="1"/>
    <col min="40" max="40" width="34" style="17" customWidth="1"/>
    <col min="41" max="41" width="7.140625" style="17" customWidth="1"/>
    <col min="42" max="42" width="3.140625" style="17" customWidth="1"/>
    <col min="43" max="43" width="22.42578125" style="17" customWidth="1"/>
    <col min="44" max="44" width="13.85546875" style="17" customWidth="1"/>
    <col min="45" max="54" width="8" style="17"/>
    <col min="55" max="16384" width="8" style="13"/>
  </cols>
  <sheetData>
    <row r="1" spans="1:54" ht="67.5" customHeight="1" x14ac:dyDescent="0.25">
      <c r="A1" s="11"/>
      <c r="B1" s="132" t="s">
        <v>261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AG1" s="16"/>
      <c r="AH1" s="16"/>
      <c r="AI1" s="16"/>
    </row>
    <row r="2" spans="1:54" ht="42" customHeight="1" thickBot="1" x14ac:dyDescent="0.3">
      <c r="A2" s="18"/>
      <c r="B2" s="117" t="s">
        <v>157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AG2" s="16"/>
      <c r="AH2" s="16"/>
      <c r="AI2" s="16"/>
    </row>
    <row r="3" spans="1:54" ht="15" customHeight="1" x14ac:dyDescent="0.25">
      <c r="A3" s="18"/>
      <c r="B3" s="99" t="s">
        <v>17</v>
      </c>
      <c r="C3" s="100"/>
      <c r="D3" s="101"/>
      <c r="E3" s="102"/>
      <c r="F3" s="122"/>
      <c r="G3" s="122"/>
      <c r="H3" s="122"/>
      <c r="I3" s="122"/>
      <c r="J3" s="122"/>
      <c r="K3" s="103"/>
      <c r="L3" s="100" t="s">
        <v>15</v>
      </c>
      <c r="M3" s="101"/>
      <c r="N3" s="101"/>
      <c r="O3" s="101" t="s">
        <v>155</v>
      </c>
      <c r="P3" s="104"/>
      <c r="Q3" s="105"/>
      <c r="R3" s="64" t="s">
        <v>156</v>
      </c>
      <c r="S3" s="106"/>
      <c r="T3" s="107"/>
      <c r="X3" s="19"/>
      <c r="AA3" s="20"/>
      <c r="AG3" s="16"/>
      <c r="AH3" s="124"/>
      <c r="AI3" s="125"/>
      <c r="AJ3" s="125"/>
      <c r="AK3" s="125"/>
      <c r="AL3" s="125"/>
      <c r="AM3" s="125"/>
      <c r="AN3" s="125"/>
    </row>
    <row r="4" spans="1:54" ht="15" customHeight="1" x14ac:dyDescent="0.25">
      <c r="A4" s="18"/>
      <c r="B4" s="108" t="s">
        <v>16</v>
      </c>
      <c r="C4" s="109"/>
      <c r="D4" s="69"/>
      <c r="E4" s="14"/>
      <c r="F4" s="118"/>
      <c r="G4" s="118"/>
      <c r="H4" s="118"/>
      <c r="I4" s="118"/>
      <c r="J4" s="118"/>
      <c r="K4" s="110"/>
      <c r="L4" s="109" t="s">
        <v>149</v>
      </c>
      <c r="M4" s="69"/>
      <c r="N4" s="69"/>
      <c r="O4" s="118"/>
      <c r="P4" s="118"/>
      <c r="Q4" s="118"/>
      <c r="R4" s="118"/>
      <c r="S4" s="118"/>
      <c r="T4" s="119"/>
      <c r="X4" s="19"/>
      <c r="AA4" s="20"/>
      <c r="AG4" s="16"/>
      <c r="AH4" s="125"/>
      <c r="AI4" s="125"/>
      <c r="AJ4" s="125"/>
      <c r="AK4" s="125"/>
      <c r="AL4" s="125"/>
      <c r="AM4" s="125"/>
      <c r="AN4" s="125"/>
    </row>
    <row r="5" spans="1:54" ht="15" customHeight="1" x14ac:dyDescent="0.25">
      <c r="A5" s="18"/>
      <c r="B5" s="108" t="s">
        <v>4</v>
      </c>
      <c r="C5" s="109"/>
      <c r="D5" s="69"/>
      <c r="E5" s="14"/>
      <c r="F5" s="118"/>
      <c r="G5" s="118"/>
      <c r="H5" s="118"/>
      <c r="I5" s="118"/>
      <c r="J5" s="118"/>
      <c r="K5" s="110"/>
      <c r="L5" s="109" t="s">
        <v>150</v>
      </c>
      <c r="M5" s="69"/>
      <c r="N5" s="69"/>
      <c r="O5" s="120"/>
      <c r="P5" s="120"/>
      <c r="Q5" s="120"/>
      <c r="R5" s="120"/>
      <c r="S5" s="120"/>
      <c r="T5" s="121"/>
      <c r="X5" s="19"/>
      <c r="AA5" s="20"/>
      <c r="AG5" s="16"/>
      <c r="AH5" s="125"/>
      <c r="AI5" s="125"/>
      <c r="AJ5" s="125"/>
      <c r="AK5" s="125"/>
      <c r="AL5" s="125"/>
      <c r="AM5" s="125"/>
      <c r="AN5" s="125"/>
    </row>
    <row r="6" spans="1:54" ht="15" customHeight="1" x14ac:dyDescent="0.25">
      <c r="A6" s="18"/>
      <c r="B6" s="108" t="s">
        <v>3</v>
      </c>
      <c r="C6" s="109"/>
      <c r="D6" s="69"/>
      <c r="E6" s="14"/>
      <c r="F6" s="118"/>
      <c r="G6" s="118"/>
      <c r="H6" s="118"/>
      <c r="I6" s="118"/>
      <c r="J6" s="118"/>
      <c r="K6" s="118"/>
      <c r="L6" s="109" t="s">
        <v>0</v>
      </c>
      <c r="M6" s="69"/>
      <c r="N6" s="69"/>
      <c r="O6" s="120"/>
      <c r="P6" s="120"/>
      <c r="Q6" s="120"/>
      <c r="R6" s="120"/>
      <c r="S6" s="120"/>
      <c r="T6" s="121"/>
      <c r="X6" s="19"/>
      <c r="AA6" s="20"/>
      <c r="AG6" s="16"/>
      <c r="AH6" s="125"/>
      <c r="AI6" s="125"/>
      <c r="AJ6" s="125"/>
      <c r="AK6" s="125"/>
      <c r="AL6" s="125"/>
      <c r="AM6" s="125"/>
      <c r="AN6" s="125"/>
    </row>
    <row r="7" spans="1:54" ht="15" customHeight="1" x14ac:dyDescent="0.25">
      <c r="A7" s="18"/>
      <c r="B7" s="108" t="s">
        <v>18</v>
      </c>
      <c r="C7" s="109"/>
      <c r="D7" s="69"/>
      <c r="E7" s="14">
        <v>14</v>
      </c>
      <c r="F7" s="118"/>
      <c r="G7" s="118"/>
      <c r="H7" s="118"/>
      <c r="I7" s="118"/>
      <c r="J7" s="118"/>
      <c r="K7" s="110"/>
      <c r="L7" s="109" t="s">
        <v>14</v>
      </c>
      <c r="M7" s="69"/>
      <c r="N7" s="69"/>
      <c r="O7" s="120"/>
      <c r="P7" s="120"/>
      <c r="Q7" s="120"/>
      <c r="R7" s="120"/>
      <c r="S7" s="120"/>
      <c r="T7" s="121"/>
      <c r="X7" s="19"/>
      <c r="AG7" s="16"/>
      <c r="AH7" s="125"/>
      <c r="AI7" s="125"/>
      <c r="AJ7" s="125"/>
      <c r="AK7" s="125"/>
      <c r="AL7" s="125"/>
      <c r="AM7" s="125"/>
      <c r="AN7" s="125"/>
    </row>
    <row r="8" spans="1:54" ht="15" customHeight="1" x14ac:dyDescent="0.25">
      <c r="A8" s="18"/>
      <c r="B8" s="108" t="s">
        <v>13</v>
      </c>
      <c r="C8" s="109"/>
      <c r="D8" s="69"/>
      <c r="E8" s="14"/>
      <c r="F8" s="118"/>
      <c r="G8" s="118"/>
      <c r="H8" s="118"/>
      <c r="I8" s="118"/>
      <c r="J8" s="118"/>
      <c r="K8" s="110"/>
      <c r="L8" s="109" t="s">
        <v>12</v>
      </c>
      <c r="M8" s="69"/>
      <c r="N8" s="69"/>
      <c r="O8" s="120"/>
      <c r="P8" s="120"/>
      <c r="Q8" s="120"/>
      <c r="R8" s="120"/>
      <c r="S8" s="120"/>
      <c r="T8" s="121"/>
      <c r="X8" s="19"/>
      <c r="AG8" s="16"/>
      <c r="AH8" s="16"/>
      <c r="AI8" s="16"/>
    </row>
    <row r="9" spans="1:54" ht="7.5" customHeight="1" thickBot="1" x14ac:dyDescent="0.3">
      <c r="A9" s="18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  <c r="X9" s="19"/>
      <c r="AG9" s="16"/>
      <c r="AH9" s="16"/>
      <c r="AI9" s="16"/>
    </row>
    <row r="10" spans="1:54" s="24" customFormat="1" ht="3.75" customHeight="1" thickBot="1" x14ac:dyDescent="0.3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25"/>
      <c r="X10" s="26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</row>
    <row r="11" spans="1:54" ht="15" customHeight="1" thickBot="1" x14ac:dyDescent="0.3">
      <c r="A11" s="18"/>
      <c r="B11" s="129" t="s">
        <v>187</v>
      </c>
      <c r="C11" s="130"/>
      <c r="D11" s="130"/>
      <c r="E11" s="130"/>
      <c r="F11" s="130"/>
      <c r="G11" s="130"/>
      <c r="H11" s="130"/>
      <c r="I11" s="130"/>
      <c r="J11" s="131"/>
      <c r="K11" s="70"/>
      <c r="L11" s="129" t="s">
        <v>148</v>
      </c>
      <c r="M11" s="130"/>
      <c r="N11" s="130"/>
      <c r="O11" s="130"/>
      <c r="P11" s="130"/>
      <c r="Q11" s="130"/>
      <c r="R11" s="130"/>
      <c r="S11" s="130"/>
      <c r="T11" s="131"/>
      <c r="X11" s="19"/>
      <c r="AA11" s="20"/>
      <c r="AK11" s="123"/>
    </row>
    <row r="12" spans="1:54" ht="3.95" customHeight="1" x14ac:dyDescent="0.25">
      <c r="A12" s="18"/>
      <c r="B12" s="86"/>
      <c r="C12" s="69"/>
      <c r="D12" s="69"/>
      <c r="E12" s="69"/>
      <c r="F12" s="69"/>
      <c r="G12" s="69"/>
      <c r="H12" s="69"/>
      <c r="I12" s="69"/>
      <c r="J12" s="87"/>
      <c r="K12" s="78"/>
      <c r="L12" s="86"/>
      <c r="M12" s="69"/>
      <c r="N12" s="69"/>
      <c r="O12" s="69"/>
      <c r="P12" s="69"/>
      <c r="Q12" s="78"/>
      <c r="R12" s="69"/>
      <c r="S12" s="69"/>
      <c r="T12" s="87"/>
      <c r="X12" s="19"/>
      <c r="AA12" s="20"/>
      <c r="AK12" s="123"/>
    </row>
    <row r="13" spans="1:54" ht="15" customHeight="1" x14ac:dyDescent="0.25">
      <c r="A13" s="18"/>
      <c r="B13" s="81" t="s">
        <v>67</v>
      </c>
      <c r="C13" s="82"/>
      <c r="D13" s="134" t="s">
        <v>152</v>
      </c>
      <c r="E13" s="134"/>
      <c r="F13" s="134"/>
      <c r="G13" s="70"/>
      <c r="H13" s="83" t="s">
        <v>153</v>
      </c>
      <c r="I13" s="84"/>
      <c r="J13" s="85" t="s">
        <v>1</v>
      </c>
      <c r="K13" s="62"/>
      <c r="L13" s="81" t="s">
        <v>67</v>
      </c>
      <c r="M13" s="82"/>
      <c r="N13" s="83" t="s">
        <v>152</v>
      </c>
      <c r="O13" s="1"/>
      <c r="P13" s="1"/>
      <c r="Q13" s="70"/>
      <c r="R13" s="83" t="s">
        <v>153</v>
      </c>
      <c r="S13" s="84"/>
      <c r="T13" s="85" t="s">
        <v>1</v>
      </c>
      <c r="X13" s="19"/>
    </row>
    <row r="14" spans="1:54" x14ac:dyDescent="0.25">
      <c r="A14" s="18"/>
      <c r="B14" s="97"/>
      <c r="C14" s="3"/>
      <c r="D14" s="116"/>
      <c r="E14" s="116"/>
      <c r="F14" s="116"/>
      <c r="G14" s="2"/>
      <c r="H14" s="1" t="str">
        <f>IF(ISERROR(VLOOKUP(D14,Frühstück!$A$1:$C$143,3,FALSE)),"",VLOOKUP(D14,Frühstück!$A$1:$C$143,3,FALSE))</f>
        <v/>
      </c>
      <c r="I14" s="8"/>
      <c r="J14" s="4" t="str">
        <f>IF(ISERROR(IF(SUM(B14*H14)&lt;B14,H14,SUM(B14*H14))),"", IF(SUM(B14*H14)&lt;B14,H14,SUM(B14*H14)))</f>
        <v/>
      </c>
      <c r="K14" s="29"/>
      <c r="L14" s="98"/>
      <c r="M14" s="3"/>
      <c r="N14" s="111"/>
      <c r="O14" s="111"/>
      <c r="P14" s="111"/>
      <c r="Q14" s="2"/>
      <c r="R14" s="1" t="str">
        <f>IF(ISERROR(VLOOKUP(N14,Apero!$A$1:$C$101,3,FALSE)),"",VLOOKUP(N14,Apero!$A$1:$C$101,3,FALSE))</f>
        <v/>
      </c>
      <c r="S14" s="8"/>
      <c r="T14" s="4" t="str">
        <f t="shared" ref="T14:T42" si="0">IF(L14&gt;0,(L14*R14),(""))</f>
        <v/>
      </c>
    </row>
    <row r="15" spans="1:54" ht="15" customHeight="1" x14ac:dyDescent="0.25">
      <c r="A15" s="18"/>
      <c r="B15" s="97"/>
      <c r="C15" s="3"/>
      <c r="D15" s="116"/>
      <c r="E15" s="116"/>
      <c r="F15" s="116"/>
      <c r="G15" s="2"/>
      <c r="H15" s="1" t="str">
        <f>IF(ISERROR(VLOOKUP(D15,Frühstück!$A$1:$C$143,3,FALSE)),"",VLOOKUP(D15,Frühstück!$A$1:$C$143,3,FALSE))</f>
        <v/>
      </c>
      <c r="I15" s="8"/>
      <c r="J15" s="4" t="str">
        <f t="shared" ref="J15:J24" si="1">IF(ISERROR(IF(SUM(B15*H15)&lt;B15,H15,SUM(B15*H15))),"", IF(SUM(B15*H15)&lt;B15,H15,SUM(B15*H15)))</f>
        <v/>
      </c>
      <c r="K15" s="29"/>
      <c r="L15" s="98"/>
      <c r="M15" s="3"/>
      <c r="N15" s="111"/>
      <c r="O15" s="111"/>
      <c r="P15" s="111"/>
      <c r="Q15" s="2"/>
      <c r="R15" s="1" t="str">
        <f>IF(ISERROR(VLOOKUP(N15,Apero!$A$1:$C$101,3,FALSE)),"",VLOOKUP(N15,Apero!$A$1:$C$101,3,FALSE))</f>
        <v/>
      </c>
      <c r="S15" s="8"/>
      <c r="T15" s="4" t="str">
        <f>IF(L15&gt;0,(L15*R15),(""))</f>
        <v/>
      </c>
    </row>
    <row r="16" spans="1:54" ht="15" customHeight="1" x14ac:dyDescent="0.25">
      <c r="A16" s="18"/>
      <c r="B16" s="97"/>
      <c r="C16" s="3"/>
      <c r="D16" s="116"/>
      <c r="E16" s="116"/>
      <c r="F16" s="116"/>
      <c r="G16" s="2"/>
      <c r="H16" s="1" t="str">
        <f>IF(ISERROR(VLOOKUP(D16,Frühstück!$A$1:$C$143,3,FALSE)),"",VLOOKUP(D16,Frühstück!$A$1:$C$143,3,FALSE))</f>
        <v/>
      </c>
      <c r="I16" s="8"/>
      <c r="J16" s="4" t="str">
        <f t="shared" si="1"/>
        <v/>
      </c>
      <c r="K16" s="29"/>
      <c r="L16" s="98"/>
      <c r="M16" s="3"/>
      <c r="N16" s="111"/>
      <c r="O16" s="111"/>
      <c r="P16" s="111"/>
      <c r="Q16" s="2"/>
      <c r="R16" s="1" t="str">
        <f>IF(ISERROR(VLOOKUP(N16,Apero!$A$1:$C$101,3,FALSE)),"",VLOOKUP(N16,Apero!$A$1:$C$101,3,FALSE))</f>
        <v/>
      </c>
      <c r="S16" s="8"/>
      <c r="T16" s="4" t="str">
        <f t="shared" si="0"/>
        <v/>
      </c>
    </row>
    <row r="17" spans="1:54" ht="15" customHeight="1" x14ac:dyDescent="0.25">
      <c r="A17" s="18"/>
      <c r="B17" s="97"/>
      <c r="C17" s="3"/>
      <c r="D17" s="116"/>
      <c r="E17" s="116"/>
      <c r="F17" s="116"/>
      <c r="G17" s="2"/>
      <c r="H17" s="1" t="str">
        <f>IF(ISERROR(VLOOKUP(D17,Frühstück!$A$1:$C$143,3,FALSE)),"",VLOOKUP(D17,Frühstück!$A$1:$C$143,3,FALSE))</f>
        <v/>
      </c>
      <c r="I17" s="8"/>
      <c r="J17" s="4" t="str">
        <f t="shared" si="1"/>
        <v/>
      </c>
      <c r="K17" s="29"/>
      <c r="L17" s="98"/>
      <c r="M17" s="3"/>
      <c r="N17" s="111"/>
      <c r="O17" s="111"/>
      <c r="P17" s="111"/>
      <c r="Q17" s="2"/>
      <c r="R17" s="1" t="str">
        <f>IF(ISERROR(VLOOKUP(N17,Apero!$A$1:$C$101,3,FALSE)),"",VLOOKUP(N17,Apero!$A$1:$C$101,3,FALSE))</f>
        <v/>
      </c>
      <c r="S17" s="8"/>
      <c r="T17" s="4" t="str">
        <f t="shared" si="0"/>
        <v/>
      </c>
      <c r="AL17" s="17" t="str">
        <f>IF(ISERROR(VLOOKUP(F8,AK136:AL143,2,FALSE)),"",VLOOKUP(F8,AK136:AL143,2,FALSE))</f>
        <v/>
      </c>
    </row>
    <row r="18" spans="1:54" ht="15" customHeight="1" x14ac:dyDescent="0.25">
      <c r="A18" s="18"/>
      <c r="B18" s="97"/>
      <c r="C18" s="3"/>
      <c r="D18" s="116"/>
      <c r="E18" s="116"/>
      <c r="F18" s="116"/>
      <c r="G18" s="2"/>
      <c r="H18" s="1" t="str">
        <f>IF(ISERROR(VLOOKUP(D18,Frühstück!$A$1:$C$143,3,FALSE)),"",VLOOKUP(D18,Frühstück!$A$1:$C$143,3,FALSE))</f>
        <v/>
      </c>
      <c r="I18" s="8"/>
      <c r="J18" s="4" t="str">
        <f t="shared" si="1"/>
        <v/>
      </c>
      <c r="K18" s="29"/>
      <c r="L18" s="98"/>
      <c r="M18" s="3"/>
      <c r="N18" s="111"/>
      <c r="O18" s="111"/>
      <c r="P18" s="111"/>
      <c r="Q18" s="2"/>
      <c r="R18" s="1" t="str">
        <f>IF(ISERROR(VLOOKUP(N18,Apero!$A$1:$C$101,3,FALSE)),"",VLOOKUP(N18,Apero!$A$1:$C$101,3,FALSE))</f>
        <v/>
      </c>
      <c r="S18" s="8"/>
      <c r="T18" s="4" t="str">
        <f t="shared" si="0"/>
        <v/>
      </c>
      <c r="X18" s="19"/>
    </row>
    <row r="19" spans="1:54" ht="15" customHeight="1" x14ac:dyDescent="0.25">
      <c r="A19" s="18"/>
      <c r="B19" s="97"/>
      <c r="C19" s="3"/>
      <c r="D19" s="116"/>
      <c r="E19" s="116"/>
      <c r="F19" s="116"/>
      <c r="G19" s="2"/>
      <c r="H19" s="1" t="str">
        <f>IF(ISERROR(VLOOKUP(D19,Frühstück!$A$1:$C$143,3,FALSE)),"",VLOOKUP(D19,Frühstück!$A$1:$C$143,3,FALSE))</f>
        <v/>
      </c>
      <c r="I19" s="8"/>
      <c r="J19" s="4" t="str">
        <f t="shared" si="1"/>
        <v/>
      </c>
      <c r="K19" s="29"/>
      <c r="L19" s="98"/>
      <c r="M19" s="3"/>
      <c r="N19" s="111"/>
      <c r="O19" s="111"/>
      <c r="P19" s="111"/>
      <c r="Q19" s="2"/>
      <c r="R19" s="1" t="str">
        <f>IF(ISERROR(VLOOKUP(N19,Apero!$A$1:$C$101,3,FALSE)),"",VLOOKUP(N19,Apero!$A$1:$C$101,3,FALSE))</f>
        <v/>
      </c>
      <c r="S19" s="8"/>
      <c r="T19" s="4" t="str">
        <f t="shared" si="0"/>
        <v/>
      </c>
      <c r="X19" s="19"/>
    </row>
    <row r="20" spans="1:54" ht="15" customHeight="1" x14ac:dyDescent="0.25">
      <c r="A20" s="18"/>
      <c r="B20" s="97"/>
      <c r="C20" s="3"/>
      <c r="D20" s="116"/>
      <c r="E20" s="116"/>
      <c r="F20" s="116"/>
      <c r="G20" s="2"/>
      <c r="H20" s="1" t="str">
        <f>IF(ISERROR(VLOOKUP(D20,Frühstück!$A$1:$C$143,3,FALSE)),"",VLOOKUP(D20,Frühstück!$A$1:$C$143,3,FALSE))</f>
        <v/>
      </c>
      <c r="I20" s="8"/>
      <c r="J20" s="4" t="str">
        <f t="shared" si="1"/>
        <v/>
      </c>
      <c r="K20" s="29"/>
      <c r="L20" s="98"/>
      <c r="M20" s="3"/>
      <c r="N20" s="111"/>
      <c r="O20" s="111"/>
      <c r="P20" s="111"/>
      <c r="Q20" s="2"/>
      <c r="R20" s="1" t="str">
        <f>IF(ISERROR(VLOOKUP(N20,Apero!$A$1:$C$101,3,FALSE)),"",VLOOKUP(N20,Apero!$A$1:$C$101,3,FALSE))</f>
        <v/>
      </c>
      <c r="S20" s="8"/>
      <c r="T20" s="4" t="str">
        <f t="shared" si="0"/>
        <v/>
      </c>
      <c r="X20" s="19"/>
    </row>
    <row r="21" spans="1:54" ht="15" customHeight="1" x14ac:dyDescent="0.25">
      <c r="A21" s="18"/>
      <c r="B21" s="97"/>
      <c r="C21" s="3"/>
      <c r="D21" s="116"/>
      <c r="E21" s="116"/>
      <c r="F21" s="116"/>
      <c r="G21" s="2"/>
      <c r="H21" s="1" t="str">
        <f>IF(ISERROR(VLOOKUP(D21,Frühstück!$A$1:$C$143,3,FALSE)),"",VLOOKUP(D21,Frühstück!$A$1:$C$143,3,FALSE))</f>
        <v/>
      </c>
      <c r="I21" s="8"/>
      <c r="J21" s="4" t="str">
        <f t="shared" si="1"/>
        <v/>
      </c>
      <c r="K21" s="29"/>
      <c r="L21" s="98"/>
      <c r="M21" s="3"/>
      <c r="N21" s="111"/>
      <c r="O21" s="111"/>
      <c r="P21" s="111"/>
      <c r="Q21" s="2"/>
      <c r="R21" s="1" t="str">
        <f>IF(ISERROR(VLOOKUP(N21,Apero!$A$1:$C$101,3,FALSE)),"",VLOOKUP(N21,Apero!$A$1:$C$101,3,FALSE))</f>
        <v/>
      </c>
      <c r="S21" s="8"/>
      <c r="T21" s="4" t="str">
        <f t="shared" si="0"/>
        <v/>
      </c>
      <c r="X21" s="19"/>
    </row>
    <row r="22" spans="1:54" ht="15" customHeight="1" x14ac:dyDescent="0.25">
      <c r="A22" s="18"/>
      <c r="B22" s="97"/>
      <c r="C22" s="3"/>
      <c r="D22" s="116"/>
      <c r="E22" s="116"/>
      <c r="F22" s="116"/>
      <c r="G22" s="2"/>
      <c r="H22" s="1" t="str">
        <f>IF(ISERROR(VLOOKUP(D22,Frühstück!$A$1:$C$143,3,FALSE)),"",VLOOKUP(D22,Frühstück!$A$1:$C$143,3,FALSE))</f>
        <v/>
      </c>
      <c r="I22" s="8"/>
      <c r="J22" s="4" t="str">
        <f t="shared" si="1"/>
        <v/>
      </c>
      <c r="K22" s="29"/>
      <c r="L22" s="98"/>
      <c r="M22" s="3"/>
      <c r="N22" s="111"/>
      <c r="O22" s="111"/>
      <c r="P22" s="111"/>
      <c r="Q22" s="2"/>
      <c r="R22" s="1" t="str">
        <f>IF(ISERROR(VLOOKUP(N22,Apero!$A$1:$C$101,3,FALSE)),"",VLOOKUP(N22,Apero!$A$1:$C$101,3,FALSE))</f>
        <v/>
      </c>
      <c r="S22" s="8"/>
      <c r="T22" s="4" t="str">
        <f t="shared" si="0"/>
        <v/>
      </c>
      <c r="X22" s="19"/>
    </row>
    <row r="23" spans="1:54" ht="15" customHeight="1" x14ac:dyDescent="0.25">
      <c r="A23" s="18"/>
      <c r="B23" s="97"/>
      <c r="C23" s="3"/>
      <c r="D23" s="116"/>
      <c r="E23" s="116"/>
      <c r="F23" s="116"/>
      <c r="G23" s="2"/>
      <c r="H23" s="1" t="str">
        <f>IF(ISERROR(VLOOKUP(D23,Frühstück!$A$1:$C$143,3,FALSE)),"",VLOOKUP(D23,Frühstück!$A$1:$C$143,3,FALSE))</f>
        <v/>
      </c>
      <c r="I23" s="8"/>
      <c r="J23" s="4" t="str">
        <f t="shared" si="1"/>
        <v/>
      </c>
      <c r="K23" s="29"/>
      <c r="L23" s="98"/>
      <c r="M23" s="3"/>
      <c r="N23" s="111"/>
      <c r="O23" s="111"/>
      <c r="P23" s="111"/>
      <c r="Q23" s="2"/>
      <c r="R23" s="1" t="str">
        <f>IF(ISERROR(VLOOKUP(N23,Apero!$A$1:$C$101,3,FALSE)),"",VLOOKUP(N23,Apero!$A$1:$C$101,3,FALSE))</f>
        <v/>
      </c>
      <c r="S23" s="8"/>
      <c r="T23" s="4" t="str">
        <f t="shared" si="0"/>
        <v/>
      </c>
    </row>
    <row r="24" spans="1:54" ht="15.75" customHeight="1" x14ac:dyDescent="0.25">
      <c r="A24" s="18"/>
      <c r="B24" s="97"/>
      <c r="C24" s="3"/>
      <c r="D24" s="116"/>
      <c r="E24" s="116"/>
      <c r="F24" s="116"/>
      <c r="G24" s="2"/>
      <c r="H24" s="1" t="str">
        <f>IF(ISERROR(VLOOKUP(D24,Frühstück!$A$1:$C$143,3,FALSE)),"",VLOOKUP(D24,Frühstück!$A$1:$C$143,3,FALSE))</f>
        <v/>
      </c>
      <c r="I24" s="8"/>
      <c r="J24" s="4" t="str">
        <f t="shared" si="1"/>
        <v/>
      </c>
      <c r="K24" s="29"/>
      <c r="L24" s="98"/>
      <c r="M24" s="3"/>
      <c r="N24" s="111"/>
      <c r="O24" s="111"/>
      <c r="P24" s="111"/>
      <c r="Q24" s="2"/>
      <c r="R24" s="1" t="str">
        <f>IF(ISERROR(VLOOKUP(N24,Apero!$A$1:$C$101,3,FALSE)),"",VLOOKUP(N24,Apero!$A$1:$C$101,3,FALSE))</f>
        <v/>
      </c>
      <c r="S24" s="8"/>
      <c r="T24" s="4" t="str">
        <f t="shared" si="0"/>
        <v/>
      </c>
    </row>
    <row r="25" spans="1:54" ht="15.75" customHeight="1" thickBot="1" x14ac:dyDescent="0.3">
      <c r="A25" s="11"/>
      <c r="B25" s="55"/>
      <c r="C25" s="56"/>
      <c r="D25" s="126" t="s">
        <v>195</v>
      </c>
      <c r="E25" s="126"/>
      <c r="F25" s="126"/>
      <c r="G25" s="96"/>
      <c r="H25" s="79"/>
      <c r="I25" s="79"/>
      <c r="J25" s="7">
        <f>SUM(J14:J24)</f>
        <v>0</v>
      </c>
      <c r="K25" s="24"/>
      <c r="L25" s="98"/>
      <c r="M25" s="3"/>
      <c r="N25" s="111"/>
      <c r="O25" s="111"/>
      <c r="P25" s="111"/>
      <c r="Q25" s="2"/>
      <c r="R25" s="1" t="str">
        <f>IF(ISERROR(VLOOKUP(N25,Apero!$A$1:$C$101,3,FALSE)),"",VLOOKUP(N25,Apero!$A$1:$C$101,3,FALSE))</f>
        <v/>
      </c>
      <c r="S25" s="8"/>
      <c r="T25" s="4" t="str">
        <f t="shared" si="0"/>
        <v/>
      </c>
      <c r="X25" s="19"/>
    </row>
    <row r="26" spans="1:54" ht="5.25" customHeight="1" thickBot="1" x14ac:dyDescent="0.3">
      <c r="A26" s="14"/>
      <c r="B26" s="56"/>
      <c r="C26" s="56"/>
      <c r="D26" s="96"/>
      <c r="E26" s="96"/>
      <c r="F26" s="96"/>
      <c r="G26" s="96"/>
      <c r="H26" s="79"/>
      <c r="I26" s="79"/>
      <c r="J26" s="80"/>
      <c r="K26" s="24"/>
      <c r="L26" s="127"/>
      <c r="M26" s="3"/>
      <c r="N26" s="111"/>
      <c r="O26" s="111"/>
      <c r="P26" s="111"/>
      <c r="Q26" s="2"/>
      <c r="R26" s="1" t="str">
        <f>IF(ISERROR(VLOOKUP(N26,Apero!$A$1:$C$101,3,FALSE)),"",VLOOKUP(N26,Apero!$A$1:$C$101,3,FALSE))</f>
        <v/>
      </c>
      <c r="S26" s="8"/>
      <c r="T26" s="113" t="str">
        <f t="shared" si="0"/>
        <v/>
      </c>
      <c r="X26" s="19"/>
    </row>
    <row r="27" spans="1:54" s="24" customFormat="1" ht="12.75" customHeight="1" thickBot="1" x14ac:dyDescent="0.3">
      <c r="B27" s="129" t="s">
        <v>151</v>
      </c>
      <c r="C27" s="130"/>
      <c r="D27" s="130"/>
      <c r="E27" s="130"/>
      <c r="F27" s="130"/>
      <c r="G27" s="130"/>
      <c r="H27" s="130"/>
      <c r="I27" s="130"/>
      <c r="J27" s="131"/>
      <c r="L27" s="128"/>
      <c r="M27" s="3"/>
      <c r="N27" s="111"/>
      <c r="O27" s="111"/>
      <c r="P27" s="111"/>
      <c r="Q27" s="2"/>
      <c r="R27" s="1" t="str">
        <f>IF(ISERROR(VLOOKUP(N27,Apero!$A$1:$C$101,3,FALSE)),"",VLOOKUP(N27,Apero!$A$1:$C$101,3,FALSE))</f>
        <v/>
      </c>
      <c r="S27" s="30"/>
      <c r="T27" s="114" t="str">
        <f t="shared" si="0"/>
        <v/>
      </c>
      <c r="U27" s="25"/>
      <c r="X27" s="26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</row>
    <row r="28" spans="1:54" ht="15.75" customHeight="1" x14ac:dyDescent="0.25">
      <c r="A28" s="18"/>
      <c r="B28" s="81" t="s">
        <v>67</v>
      </c>
      <c r="C28" s="82"/>
      <c r="D28" s="134" t="s">
        <v>152</v>
      </c>
      <c r="E28" s="134"/>
      <c r="F28" s="134"/>
      <c r="G28" s="70"/>
      <c r="H28" s="83" t="s">
        <v>153</v>
      </c>
      <c r="I28" s="84"/>
      <c r="J28" s="85" t="s">
        <v>1</v>
      </c>
      <c r="K28" s="29"/>
      <c r="L28" s="98"/>
      <c r="M28" s="3"/>
      <c r="N28" s="111"/>
      <c r="O28" s="111"/>
      <c r="P28" s="111"/>
      <c r="Q28" s="2"/>
      <c r="R28" s="1" t="str">
        <f>IF(ISERROR(VLOOKUP(N28,Apero!$A$1:$C$101,3,FALSE)),"",VLOOKUP(N28,Apero!$A$1:$C$101,3,FALSE))</f>
        <v/>
      </c>
      <c r="S28" s="8"/>
      <c r="T28" s="4" t="str">
        <f t="shared" si="0"/>
        <v/>
      </c>
    </row>
    <row r="29" spans="1:54" ht="15.75" customHeight="1" x14ac:dyDescent="0.25">
      <c r="A29" s="11"/>
      <c r="B29" s="98"/>
      <c r="C29" s="9"/>
      <c r="D29" s="116"/>
      <c r="E29" s="116"/>
      <c r="F29" s="116"/>
      <c r="G29" s="10"/>
      <c r="H29" s="1" t="str">
        <f>IF(ISERROR(VLOOKUP(D29,Getranke!$A$1:$C$116,3,FALSE)),"",VLOOKUP(D29,Getranke!$A$1:$C$116,3,FALSE))</f>
        <v/>
      </c>
      <c r="I29" s="28"/>
      <c r="J29" s="4" t="str">
        <f t="shared" ref="J29:J42" si="2">IF(ISERROR(IF(SUM(B29*H29)&lt;B29,H29,SUM(B29*H29))),"", IF(SUM(B29*H29)&lt;B29,H29,SUM(B29*H29)))</f>
        <v/>
      </c>
      <c r="K29" s="24"/>
      <c r="L29" s="98"/>
      <c r="M29" s="3"/>
      <c r="N29" s="111"/>
      <c r="O29" s="111"/>
      <c r="P29" s="111"/>
      <c r="Q29" s="2"/>
      <c r="R29" s="1" t="str">
        <f>IF(ISERROR(VLOOKUP(N29,Apero!$A$1:$C$101,3,FALSE)),"",VLOOKUP(N29,Apero!$A$1:$C$101,3,FALSE))</f>
        <v/>
      </c>
      <c r="S29" s="8"/>
      <c r="T29" s="4" t="str">
        <f t="shared" si="0"/>
        <v/>
      </c>
      <c r="X29" s="19"/>
    </row>
    <row r="30" spans="1:54" ht="15.75" customHeight="1" x14ac:dyDescent="0.25">
      <c r="A30" s="18"/>
      <c r="B30" s="98"/>
      <c r="C30" s="3"/>
      <c r="D30" s="116"/>
      <c r="E30" s="116"/>
      <c r="F30" s="116"/>
      <c r="G30" s="2"/>
      <c r="H30" s="1" t="str">
        <f>IF(ISERROR(VLOOKUP(D30,Getranke!$A$1:$C$116,3,FALSE)),"",VLOOKUP(D30,Getranke!$A$1:$C$116,3,FALSE))</f>
        <v/>
      </c>
      <c r="I30" s="8"/>
      <c r="J30" s="4" t="str">
        <f t="shared" si="2"/>
        <v/>
      </c>
      <c r="K30" s="29"/>
      <c r="L30" s="98"/>
      <c r="M30" s="3"/>
      <c r="N30" s="111"/>
      <c r="O30" s="111"/>
      <c r="P30" s="111"/>
      <c r="Q30" s="2"/>
      <c r="R30" s="1" t="str">
        <f>IF(ISERROR(VLOOKUP(N30,Apero!$A$1:$C$101,3,FALSE)),"",VLOOKUP(N30,Apero!$A$1:$C$101,3,FALSE))</f>
        <v/>
      </c>
      <c r="S30" s="8"/>
      <c r="T30" s="4" t="str">
        <f t="shared" si="0"/>
        <v/>
      </c>
      <c r="X30" s="19"/>
    </row>
    <row r="31" spans="1:54" ht="15.75" customHeight="1" x14ac:dyDescent="0.25">
      <c r="A31" s="18"/>
      <c r="B31" s="98"/>
      <c r="C31" s="3"/>
      <c r="D31" s="116"/>
      <c r="E31" s="116"/>
      <c r="F31" s="116"/>
      <c r="G31" s="2"/>
      <c r="H31" s="1" t="str">
        <f>IF(ISERROR(VLOOKUP(D31,Getranke!$A$1:$C$116,3,FALSE)),"",VLOOKUP(D31,Getranke!$A$1:$C$116,3,FALSE))</f>
        <v/>
      </c>
      <c r="I31" s="8"/>
      <c r="J31" s="4" t="str">
        <f t="shared" si="2"/>
        <v/>
      </c>
      <c r="K31" s="29"/>
      <c r="L31" s="98"/>
      <c r="M31" s="3"/>
      <c r="N31" s="111"/>
      <c r="O31" s="111"/>
      <c r="P31" s="111"/>
      <c r="Q31" s="2"/>
      <c r="R31" s="1" t="str">
        <f>IF(ISERROR(VLOOKUP(N31,Apero!$A$1:$C$101,3,FALSE)),"",VLOOKUP(N31,Apero!$A$1:$C$101,3,FALSE))</f>
        <v/>
      </c>
      <c r="S31" s="8"/>
      <c r="T31" s="4" t="str">
        <f t="shared" si="0"/>
        <v/>
      </c>
      <c r="X31" s="19"/>
    </row>
    <row r="32" spans="1:54" ht="15.75" customHeight="1" x14ac:dyDescent="0.25">
      <c r="A32" s="18"/>
      <c r="B32" s="98"/>
      <c r="C32" s="3"/>
      <c r="D32" s="116"/>
      <c r="E32" s="116"/>
      <c r="F32" s="116"/>
      <c r="G32" s="2"/>
      <c r="H32" s="1" t="str">
        <f>IF(ISERROR(VLOOKUP(D32,Getranke!$A$1:$C$116,3,FALSE)),"",VLOOKUP(D32,Getranke!$A$1:$C$116,3,FALSE))</f>
        <v/>
      </c>
      <c r="I32" s="8"/>
      <c r="J32" s="4" t="str">
        <f t="shared" si="2"/>
        <v/>
      </c>
      <c r="K32" s="29"/>
      <c r="L32" s="98"/>
      <c r="M32" s="3"/>
      <c r="N32" s="111"/>
      <c r="O32" s="111"/>
      <c r="P32" s="111"/>
      <c r="Q32" s="2"/>
      <c r="R32" s="1" t="str">
        <f>IF(ISERROR(VLOOKUP(N32,Apero!$A$1:$C$101,3,FALSE)),"",VLOOKUP(N32,Apero!$A$1:$C$101,3,FALSE))</f>
        <v/>
      </c>
      <c r="S32" s="8"/>
      <c r="T32" s="4" t="str">
        <f t="shared" si="0"/>
        <v/>
      </c>
      <c r="X32" s="19"/>
    </row>
    <row r="33" spans="1:54" ht="15.75" customHeight="1" x14ac:dyDescent="0.25">
      <c r="A33" s="18"/>
      <c r="B33" s="98"/>
      <c r="C33" s="3"/>
      <c r="D33" s="116"/>
      <c r="E33" s="116"/>
      <c r="F33" s="116"/>
      <c r="G33" s="2"/>
      <c r="H33" s="1" t="str">
        <f>IF(ISERROR(VLOOKUP(D33,Getranke!$A$1:$C$116,3,FALSE)),"",VLOOKUP(D33,Getranke!$A$1:$C$116,3,FALSE))</f>
        <v/>
      </c>
      <c r="I33" s="8"/>
      <c r="J33" s="4" t="str">
        <f t="shared" si="2"/>
        <v/>
      </c>
      <c r="K33" s="29"/>
      <c r="L33" s="98"/>
      <c r="M33" s="3"/>
      <c r="N33" s="111"/>
      <c r="O33" s="111"/>
      <c r="P33" s="111"/>
      <c r="Q33" s="2"/>
      <c r="R33" s="1" t="str">
        <f>IF(ISERROR(VLOOKUP(N33,Apero!$A$1:$C$101,3,FALSE)),"",VLOOKUP(N33,Apero!$A$1:$C$101,3,FALSE))</f>
        <v/>
      </c>
      <c r="S33" s="8"/>
      <c r="T33" s="4" t="str">
        <f t="shared" si="0"/>
        <v/>
      </c>
      <c r="X33" s="19"/>
    </row>
    <row r="34" spans="1:54" ht="15.75" customHeight="1" x14ac:dyDescent="0.25">
      <c r="A34" s="11"/>
      <c r="B34" s="98"/>
      <c r="C34" s="3"/>
      <c r="D34" s="116"/>
      <c r="E34" s="116"/>
      <c r="F34" s="116"/>
      <c r="G34" s="2"/>
      <c r="H34" s="1" t="str">
        <f>IF(ISERROR(VLOOKUP(D34,Getranke!$A$1:$C$116,3,FALSE)),"",VLOOKUP(D34,Getranke!$A$1:$C$116,3,FALSE))</f>
        <v/>
      </c>
      <c r="I34" s="8"/>
      <c r="J34" s="4" t="str">
        <f t="shared" si="2"/>
        <v/>
      </c>
      <c r="K34" s="24"/>
      <c r="L34" s="98"/>
      <c r="M34" s="3"/>
      <c r="N34" s="111"/>
      <c r="O34" s="111"/>
      <c r="P34" s="111"/>
      <c r="Q34" s="2"/>
      <c r="R34" s="1" t="str">
        <f>IF(ISERROR(VLOOKUP(N34,Apero!$A$1:$C$101,3,FALSE)),"",VLOOKUP(N34,Apero!$A$1:$C$101,3,FALSE))</f>
        <v/>
      </c>
      <c r="S34" s="8"/>
      <c r="T34" s="4" t="str">
        <f t="shared" si="0"/>
        <v/>
      </c>
      <c r="X34" s="19"/>
    </row>
    <row r="35" spans="1:54" ht="15.75" customHeight="1" x14ac:dyDescent="0.25">
      <c r="A35" s="18"/>
      <c r="B35" s="98"/>
      <c r="C35" s="3"/>
      <c r="D35" s="116"/>
      <c r="E35" s="116"/>
      <c r="F35" s="116"/>
      <c r="G35" s="2"/>
      <c r="H35" s="1" t="str">
        <f>IF(ISERROR(VLOOKUP(D35,Getranke!$A$1:$C$116,3,FALSE)),"",VLOOKUP(D35,Getranke!$A$1:$C$116,3,FALSE))</f>
        <v/>
      </c>
      <c r="I35" s="8"/>
      <c r="J35" s="4" t="str">
        <f t="shared" si="2"/>
        <v/>
      </c>
      <c r="K35" s="10"/>
      <c r="L35" s="98"/>
      <c r="M35" s="3"/>
      <c r="N35" s="111"/>
      <c r="O35" s="111"/>
      <c r="P35" s="111"/>
      <c r="Q35" s="2"/>
      <c r="R35" s="1" t="str">
        <f>IF(ISERROR(VLOOKUP(N35,Apero!$A$1:$C$101,3,FALSE)),"",VLOOKUP(N35,Apero!$A$1:$C$101,3,FALSE))</f>
        <v/>
      </c>
      <c r="S35" s="8"/>
      <c r="T35" s="4" t="str">
        <f t="shared" si="0"/>
        <v/>
      </c>
      <c r="X35" s="19"/>
    </row>
    <row r="36" spans="1:54" ht="15.75" customHeight="1" x14ac:dyDescent="0.25">
      <c r="A36" s="18"/>
      <c r="B36" s="98"/>
      <c r="C36" s="3"/>
      <c r="D36" s="116"/>
      <c r="E36" s="116"/>
      <c r="F36" s="116"/>
      <c r="G36" s="2"/>
      <c r="H36" s="1" t="str">
        <f>IF(ISERROR(VLOOKUP(D36,Getranke!$A$1:$C$116,3,FALSE)),"",VLOOKUP(D36,Getranke!$A$1:$C$116,3,FALSE))</f>
        <v/>
      </c>
      <c r="I36" s="8"/>
      <c r="J36" s="4" t="str">
        <f t="shared" si="2"/>
        <v/>
      </c>
      <c r="K36" s="29"/>
      <c r="L36" s="98"/>
      <c r="M36" s="3"/>
      <c r="N36" s="111"/>
      <c r="O36" s="111"/>
      <c r="P36" s="111"/>
      <c r="Q36" s="2"/>
      <c r="R36" s="1" t="str">
        <f>IF(ISERROR(VLOOKUP(N36,Apero!$A$1:$C$101,3,FALSE)),"",VLOOKUP(N36,Apero!$A$1:$C$101,3,FALSE))</f>
        <v/>
      </c>
      <c r="S36" s="8"/>
      <c r="T36" s="4" t="str">
        <f t="shared" si="0"/>
        <v/>
      </c>
      <c r="X36" s="19"/>
    </row>
    <row r="37" spans="1:54" ht="15.75" customHeight="1" x14ac:dyDescent="0.25">
      <c r="A37" s="11"/>
      <c r="B37" s="98"/>
      <c r="C37" s="3"/>
      <c r="D37" s="116"/>
      <c r="E37" s="116"/>
      <c r="F37" s="116"/>
      <c r="G37" s="2"/>
      <c r="H37" s="1" t="str">
        <f>IF(ISERROR(VLOOKUP(D37,Getranke!$A$1:$C$116,3,FALSE)),"",VLOOKUP(D37,Getranke!$A$1:$C$116,3,FALSE))</f>
        <v/>
      </c>
      <c r="I37" s="8"/>
      <c r="J37" s="4" t="str">
        <f t="shared" si="2"/>
        <v/>
      </c>
      <c r="K37" s="24"/>
      <c r="L37" s="98"/>
      <c r="M37" s="3"/>
      <c r="N37" s="111"/>
      <c r="O37" s="111"/>
      <c r="P37" s="111"/>
      <c r="Q37" s="2"/>
      <c r="R37" s="1" t="str">
        <f>IF(ISERROR(VLOOKUP(N37,Apero!$A$1:$C$101,3,FALSE)),"",VLOOKUP(N37,Apero!$A$1:$C$101,3,FALSE))</f>
        <v/>
      </c>
      <c r="S37" s="8"/>
      <c r="T37" s="4" t="str">
        <f t="shared" si="0"/>
        <v/>
      </c>
      <c r="X37" s="19"/>
    </row>
    <row r="38" spans="1:54" ht="15.75" customHeight="1" x14ac:dyDescent="0.25">
      <c r="A38" s="18"/>
      <c r="B38" s="98"/>
      <c r="C38" s="3"/>
      <c r="D38" s="116"/>
      <c r="E38" s="116"/>
      <c r="F38" s="116"/>
      <c r="G38" s="2"/>
      <c r="H38" s="1" t="str">
        <f>IF(ISERROR(VLOOKUP(D38,Getranke!$A$1:$C$116,3,FALSE)),"",VLOOKUP(D38,Getranke!$A$1:$C$116,3,FALSE))</f>
        <v/>
      </c>
      <c r="I38" s="8"/>
      <c r="J38" s="4" t="str">
        <f t="shared" si="2"/>
        <v/>
      </c>
      <c r="K38" s="10"/>
      <c r="L38" s="98"/>
      <c r="M38" s="3"/>
      <c r="N38" s="111"/>
      <c r="O38" s="111"/>
      <c r="P38" s="111"/>
      <c r="Q38" s="2"/>
      <c r="R38" s="1" t="str">
        <f>IF(ISERROR(VLOOKUP(N38,Apero!$A$1:$C$101,3,FALSE)),"",VLOOKUP(N38,Apero!$A$1:$C$101,3,FALSE))</f>
        <v/>
      </c>
      <c r="S38" s="8"/>
      <c r="T38" s="4" t="str">
        <f t="shared" si="0"/>
        <v/>
      </c>
    </row>
    <row r="39" spans="1:54" ht="15.75" customHeight="1" x14ac:dyDescent="0.25">
      <c r="A39" s="18"/>
      <c r="B39" s="98"/>
      <c r="C39" s="3"/>
      <c r="D39" s="116"/>
      <c r="E39" s="116"/>
      <c r="F39" s="116"/>
      <c r="G39" s="2"/>
      <c r="H39" s="1" t="str">
        <f>IF(ISERROR(VLOOKUP(D39,Getranke!$A$1:$C$116,3,FALSE)),"",VLOOKUP(D39,Getranke!$A$1:$C$116,3,FALSE))</f>
        <v/>
      </c>
      <c r="I39" s="8"/>
      <c r="J39" s="4" t="str">
        <f t="shared" si="2"/>
        <v/>
      </c>
      <c r="K39" s="29"/>
      <c r="L39" s="98"/>
      <c r="M39" s="3"/>
      <c r="N39" s="111"/>
      <c r="O39" s="111"/>
      <c r="P39" s="111"/>
      <c r="Q39" s="2"/>
      <c r="R39" s="1" t="str">
        <f>IF(ISERROR(VLOOKUP(N39,Apero!$A$1:$C$101,3,FALSE)),"",VLOOKUP(N39,Apero!$A$1:$C$101,3,FALSE))</f>
        <v/>
      </c>
      <c r="S39" s="8"/>
      <c r="T39" s="4" t="str">
        <f t="shared" si="0"/>
        <v/>
      </c>
    </row>
    <row r="40" spans="1:54" ht="15.75" customHeight="1" x14ac:dyDescent="0.25">
      <c r="A40" s="18"/>
      <c r="B40" s="98"/>
      <c r="C40" s="3"/>
      <c r="D40" s="116"/>
      <c r="E40" s="116"/>
      <c r="F40" s="116"/>
      <c r="G40" s="2"/>
      <c r="H40" s="1" t="str">
        <f>IF(ISERROR(VLOOKUP(D40,Getranke!$A$1:$C$116,3,FALSE)),"",VLOOKUP(D40,Getranke!$A$1:$C$116,3,FALSE))</f>
        <v/>
      </c>
      <c r="I40" s="8"/>
      <c r="J40" s="4" t="str">
        <f t="shared" si="2"/>
        <v/>
      </c>
      <c r="K40" s="29"/>
      <c r="L40" s="98"/>
      <c r="M40" s="3"/>
      <c r="N40" s="111"/>
      <c r="O40" s="111"/>
      <c r="P40" s="111"/>
      <c r="Q40" s="2"/>
      <c r="R40" s="1" t="str">
        <f>IF(ISERROR(VLOOKUP(N40,Apero!$A$1:$C$101,3,FALSE)),"",VLOOKUP(N40,Apero!$A$1:$C$101,3,FALSE))</f>
        <v/>
      </c>
      <c r="S40" s="8"/>
      <c r="T40" s="4" t="str">
        <f t="shared" si="0"/>
        <v/>
      </c>
    </row>
    <row r="41" spans="1:54" ht="15.75" customHeight="1" x14ac:dyDescent="0.25">
      <c r="A41" s="18"/>
      <c r="B41" s="98"/>
      <c r="C41" s="3"/>
      <c r="D41" s="116"/>
      <c r="E41" s="116"/>
      <c r="F41" s="116"/>
      <c r="G41" s="2"/>
      <c r="H41" s="1" t="str">
        <f>IF(ISERROR(VLOOKUP(D41,Getranke!$A$1:$C$116,3,FALSE)),"",VLOOKUP(D41,Getranke!$A$1:$C$116,3,FALSE))</f>
        <v/>
      </c>
      <c r="I41" s="8"/>
      <c r="J41" s="4" t="str">
        <f t="shared" si="2"/>
        <v/>
      </c>
      <c r="K41" s="29"/>
      <c r="L41" s="98"/>
      <c r="M41" s="3"/>
      <c r="N41" s="111"/>
      <c r="O41" s="111"/>
      <c r="P41" s="111"/>
      <c r="Q41" s="2"/>
      <c r="R41" s="1" t="str">
        <f>IF(ISERROR(VLOOKUP(N41,Apero!$A$1:$C$101,3,FALSE)),"",VLOOKUP(N41,Apero!$A$1:$C$101,3,FALSE))</f>
        <v/>
      </c>
      <c r="S41" s="8"/>
      <c r="T41" s="4" t="str">
        <f t="shared" si="0"/>
        <v/>
      </c>
    </row>
    <row r="42" spans="1:54" ht="15.75" customHeight="1" x14ac:dyDescent="0.25">
      <c r="A42" s="18"/>
      <c r="B42" s="98"/>
      <c r="C42" s="3"/>
      <c r="D42" s="116"/>
      <c r="E42" s="116"/>
      <c r="F42" s="116"/>
      <c r="G42" s="2"/>
      <c r="H42" s="1" t="str">
        <f>IF(ISERROR(VLOOKUP(D42,Getranke!$A$1:$C$116,3,FALSE)),"",VLOOKUP(D42,Getranke!$A$1:$C$116,3,FALSE))</f>
        <v/>
      </c>
      <c r="I42" s="8"/>
      <c r="J42" s="4" t="str">
        <f t="shared" si="2"/>
        <v/>
      </c>
      <c r="K42" s="29"/>
      <c r="L42" s="98"/>
      <c r="M42" s="3"/>
      <c r="N42" s="111"/>
      <c r="O42" s="111"/>
      <c r="P42" s="111"/>
      <c r="Q42" s="2"/>
      <c r="R42" s="1" t="str">
        <f>IF(ISERROR(VLOOKUP(N42,Apero!$A$1:$C$101,3,FALSE)),"",VLOOKUP(N42,Apero!$A$1:$C$101,3,FALSE))</f>
        <v/>
      </c>
      <c r="S42" s="8"/>
      <c r="T42" s="4" t="str">
        <f t="shared" si="0"/>
        <v/>
      </c>
    </row>
    <row r="43" spans="1:54" ht="15.75" customHeight="1" thickBot="1" x14ac:dyDescent="0.3">
      <c r="A43" s="18"/>
      <c r="B43" s="76"/>
      <c r="C43" s="77"/>
      <c r="D43" s="137" t="s">
        <v>194</v>
      </c>
      <c r="E43" s="137"/>
      <c r="F43" s="137"/>
      <c r="G43" s="137"/>
      <c r="H43" s="137" t="str">
        <f>IF(ISERROR(VLOOKUP(D43,$AJ$94:$AK$118,2,FALSE)),"",VLOOKUP(D43,$AJ$94:$AK$118,2,FALSE))</f>
        <v/>
      </c>
      <c r="I43" s="96"/>
      <c r="J43" s="7">
        <f>SUM(J29:J42)</f>
        <v>0</v>
      </c>
      <c r="K43" s="29"/>
      <c r="L43" s="55"/>
      <c r="M43" s="56"/>
      <c r="N43" s="115" t="s">
        <v>193</v>
      </c>
      <c r="O43" s="115"/>
      <c r="P43" s="115"/>
      <c r="Q43" s="115"/>
      <c r="R43" s="115"/>
      <c r="S43" s="54"/>
      <c r="T43" s="7">
        <f>SUM(T14:T42)</f>
        <v>0</v>
      </c>
    </row>
    <row r="44" spans="1:54" s="24" customFormat="1" ht="4.5" customHeight="1" thickBot="1" x14ac:dyDescent="0.3">
      <c r="B44" s="78"/>
      <c r="C44" s="78"/>
      <c r="D44" s="70"/>
      <c r="E44" s="70"/>
      <c r="F44" s="70"/>
      <c r="G44" s="70"/>
      <c r="H44" s="70"/>
      <c r="I44" s="70"/>
      <c r="J44" s="75"/>
      <c r="K44" s="29"/>
      <c r="L44" s="58"/>
      <c r="M44" s="58"/>
      <c r="N44" s="74"/>
      <c r="O44" s="74"/>
      <c r="P44" s="74"/>
      <c r="Q44" s="60"/>
      <c r="R44" s="61"/>
      <c r="S44" s="61"/>
      <c r="T44" s="75"/>
      <c r="U44" s="25"/>
      <c r="X44" s="25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</row>
    <row r="45" spans="1:54" ht="15.75" customHeight="1" thickBot="1" x14ac:dyDescent="0.3">
      <c r="A45" s="18"/>
      <c r="B45" s="129" t="s">
        <v>158</v>
      </c>
      <c r="C45" s="130"/>
      <c r="D45" s="130"/>
      <c r="E45" s="130"/>
      <c r="F45" s="130"/>
      <c r="G45" s="130"/>
      <c r="H45" s="130"/>
      <c r="I45" s="130"/>
      <c r="J45" s="131"/>
      <c r="K45" s="24"/>
      <c r="L45" s="129" t="s">
        <v>144</v>
      </c>
      <c r="M45" s="130"/>
      <c r="N45" s="130"/>
      <c r="O45" s="130"/>
      <c r="P45" s="130"/>
      <c r="Q45" s="130"/>
      <c r="R45" s="130" t="str">
        <f>IF(ISERROR(VLOOKUP(N45,Apero!$A$3:$C$101,3,FALSE)),"",VLOOKUP(N45,Apero!$A$3:$C$101,3,FALSE))</f>
        <v/>
      </c>
      <c r="S45" s="130"/>
      <c r="T45" s="131"/>
      <c r="X45" s="19"/>
    </row>
    <row r="46" spans="1:54" ht="15.75" customHeight="1" x14ac:dyDescent="0.25">
      <c r="A46" s="18"/>
      <c r="B46" s="140"/>
      <c r="C46" s="141"/>
      <c r="D46" s="141"/>
      <c r="E46" s="141"/>
      <c r="F46" s="141"/>
      <c r="G46" s="141"/>
      <c r="H46" s="141"/>
      <c r="I46" s="141"/>
      <c r="J46" s="142"/>
      <c r="K46" s="10"/>
      <c r="L46" s="98"/>
      <c r="M46" s="3"/>
      <c r="N46" s="112"/>
      <c r="O46" s="112"/>
      <c r="P46" s="112"/>
      <c r="Q46" s="2"/>
      <c r="R46" s="53" t="str">
        <f>IF(ISERROR(VLOOKUP(N46,Zusatzkosten!$A$1:$D$127,3,FALSE)),"",VLOOKUP(N46,Zusatzkosten!$A$1:$D$127,3,FALSE))</f>
        <v/>
      </c>
      <c r="T46" s="4" t="str">
        <f t="shared" ref="T46:T52" si="3">IF(ISERROR(IF(SUM(L46*R46)&lt;L46,R46,SUM(L46*R46))),"", IF(SUM(L46*R46)&lt;L46,R46,SUM(L46*R46)))</f>
        <v/>
      </c>
    </row>
    <row r="47" spans="1:54" ht="14.25" customHeight="1" x14ac:dyDescent="0.25">
      <c r="A47" s="18"/>
      <c r="B47" s="143"/>
      <c r="C47" s="144"/>
      <c r="D47" s="144"/>
      <c r="E47" s="144"/>
      <c r="F47" s="144"/>
      <c r="G47" s="144"/>
      <c r="H47" s="144"/>
      <c r="I47" s="144"/>
      <c r="J47" s="145"/>
      <c r="K47" s="29"/>
      <c r="L47" s="98"/>
      <c r="M47" s="3"/>
      <c r="N47" s="112"/>
      <c r="O47" s="112"/>
      <c r="P47" s="112"/>
      <c r="Q47" s="2"/>
      <c r="R47" s="53" t="str">
        <f>IF(ISERROR(VLOOKUP(N47,Zusatzkosten!$A$1:$D$127,3,FALSE)),"",VLOOKUP(N47,Zusatzkosten!$A$1:$D$127,3,FALSE))</f>
        <v/>
      </c>
      <c r="S47" s="8"/>
      <c r="T47" s="4" t="str">
        <f t="shared" si="3"/>
        <v/>
      </c>
    </row>
    <row r="48" spans="1:54" ht="14.25" customHeight="1" x14ac:dyDescent="0.25">
      <c r="A48" s="18"/>
      <c r="B48" s="143"/>
      <c r="C48" s="144"/>
      <c r="D48" s="144"/>
      <c r="E48" s="144"/>
      <c r="F48" s="144"/>
      <c r="G48" s="144"/>
      <c r="H48" s="144"/>
      <c r="I48" s="144"/>
      <c r="J48" s="145"/>
      <c r="K48" s="29"/>
      <c r="L48" s="98"/>
      <c r="M48" s="3"/>
      <c r="N48" s="112"/>
      <c r="O48" s="112"/>
      <c r="P48" s="112"/>
      <c r="Q48" s="2"/>
      <c r="R48" s="53" t="str">
        <f>IF(ISERROR(VLOOKUP(N48,Zusatzkosten!$A$1:$D$127,3,FALSE)),"",VLOOKUP(N48,Zusatzkosten!$A$1:$D$127,3,FALSE))</f>
        <v/>
      </c>
      <c r="S48" s="8"/>
      <c r="T48" s="4" t="str">
        <f t="shared" si="3"/>
        <v/>
      </c>
    </row>
    <row r="49" spans="1:54" ht="14.25" customHeight="1" x14ac:dyDescent="0.25">
      <c r="A49" s="18"/>
      <c r="B49" s="143"/>
      <c r="C49" s="144"/>
      <c r="D49" s="144"/>
      <c r="E49" s="144"/>
      <c r="F49" s="144"/>
      <c r="G49" s="144"/>
      <c r="H49" s="144"/>
      <c r="I49" s="144"/>
      <c r="J49" s="145"/>
      <c r="K49" s="29"/>
      <c r="L49" s="98"/>
      <c r="M49" s="3"/>
      <c r="N49" s="112"/>
      <c r="O49" s="112"/>
      <c r="P49" s="112"/>
      <c r="Q49" s="2"/>
      <c r="R49" s="53" t="str">
        <f>IF(ISERROR(VLOOKUP(N49,Zusatzkosten!$A$1:$D$127,3,FALSE)),"",VLOOKUP(N49,Zusatzkosten!$A$1:$D$127,3,FALSE))</f>
        <v/>
      </c>
      <c r="S49" s="8"/>
      <c r="T49" s="4" t="str">
        <f t="shared" si="3"/>
        <v/>
      </c>
    </row>
    <row r="50" spans="1:54" ht="14.25" customHeight="1" x14ac:dyDescent="0.25">
      <c r="A50" s="18"/>
      <c r="B50" s="143"/>
      <c r="C50" s="144"/>
      <c r="D50" s="144"/>
      <c r="E50" s="144"/>
      <c r="F50" s="144"/>
      <c r="G50" s="144"/>
      <c r="H50" s="144"/>
      <c r="I50" s="144"/>
      <c r="J50" s="145"/>
      <c r="K50" s="29"/>
      <c r="L50" s="98"/>
      <c r="M50" s="3"/>
      <c r="N50" s="112"/>
      <c r="O50" s="112"/>
      <c r="P50" s="112"/>
      <c r="Q50" s="2"/>
      <c r="R50" s="53" t="str">
        <f>IF(ISERROR(VLOOKUP(N50,Zusatzkosten!$A$1:$D$127,3,FALSE)),"",VLOOKUP(N50,Zusatzkosten!$A$1:$D$127,3,FALSE))</f>
        <v/>
      </c>
      <c r="S50" s="8"/>
      <c r="T50" s="4" t="str">
        <f t="shared" si="3"/>
        <v/>
      </c>
    </row>
    <row r="51" spans="1:54" ht="15.75" customHeight="1" x14ac:dyDescent="0.25">
      <c r="A51" s="18"/>
      <c r="B51" s="143"/>
      <c r="C51" s="144"/>
      <c r="D51" s="144"/>
      <c r="E51" s="144"/>
      <c r="F51" s="144"/>
      <c r="G51" s="144"/>
      <c r="H51" s="144"/>
      <c r="I51" s="144"/>
      <c r="J51" s="145"/>
      <c r="K51" s="29"/>
      <c r="L51" s="98"/>
      <c r="M51" s="3"/>
      <c r="N51" s="112"/>
      <c r="O51" s="112"/>
      <c r="P51" s="112"/>
      <c r="Q51" s="2"/>
      <c r="R51" s="53" t="str">
        <f>IF(ISERROR(VLOOKUP(N51,Zusatzkosten!$A$1:$D$127,3,FALSE)),"",VLOOKUP(N51,Zusatzkosten!$A$1:$D$127,3,FALSE))</f>
        <v/>
      </c>
      <c r="S51" s="8"/>
      <c r="T51" s="4" t="str">
        <f t="shared" si="3"/>
        <v/>
      </c>
    </row>
    <row r="52" spans="1:54" ht="15.75" customHeight="1" x14ac:dyDescent="0.25">
      <c r="A52" s="18"/>
      <c r="B52" s="143"/>
      <c r="C52" s="144"/>
      <c r="D52" s="144"/>
      <c r="E52" s="144"/>
      <c r="F52" s="144"/>
      <c r="G52" s="144"/>
      <c r="H52" s="144"/>
      <c r="I52" s="144"/>
      <c r="J52" s="145"/>
      <c r="K52" s="29"/>
      <c r="L52" s="98"/>
      <c r="M52" s="3"/>
      <c r="N52" s="112"/>
      <c r="O52" s="112"/>
      <c r="P52" s="112"/>
      <c r="Q52" s="2"/>
      <c r="R52" s="53" t="str">
        <f>IF(ISERROR(VLOOKUP(N52,Zusatzkosten!$A$1:$D$127,3,FALSE)),"",VLOOKUP(N52,Zusatzkosten!$A$1:$D$127,3,FALSE))</f>
        <v/>
      </c>
      <c r="S52" s="8"/>
      <c r="T52" s="4" t="str">
        <f t="shared" si="3"/>
        <v/>
      </c>
    </row>
    <row r="53" spans="1:54" ht="15.75" customHeight="1" thickBot="1" x14ac:dyDescent="0.3">
      <c r="A53" s="18"/>
      <c r="B53" s="143"/>
      <c r="C53" s="144"/>
      <c r="D53" s="144"/>
      <c r="E53" s="144"/>
      <c r="F53" s="144"/>
      <c r="G53" s="144"/>
      <c r="H53" s="144"/>
      <c r="I53" s="144"/>
      <c r="J53" s="145"/>
      <c r="K53" s="29"/>
      <c r="L53" s="55"/>
      <c r="M53" s="56"/>
      <c r="N53" s="139" t="s">
        <v>196</v>
      </c>
      <c r="O53" s="139"/>
      <c r="P53" s="139"/>
      <c r="Q53" s="57"/>
      <c r="R53" s="54" t="str">
        <f>IF(ISERROR(VLOOKUP(N53,Apero!$A$3:$C$101,3,FALSE)),"",VLOOKUP(N53,Apero!$A$3:$C$101,3,FALSE))</f>
        <v/>
      </c>
      <c r="S53" s="54"/>
      <c r="T53" s="7">
        <f>SUM(T46:T52)</f>
        <v>0</v>
      </c>
    </row>
    <row r="54" spans="1:54" s="24" customFormat="1" ht="5.25" customHeight="1" thickBot="1" x14ac:dyDescent="0.3">
      <c r="B54" s="146"/>
      <c r="C54" s="147"/>
      <c r="D54" s="147"/>
      <c r="E54" s="147"/>
      <c r="F54" s="147"/>
      <c r="G54" s="147"/>
      <c r="H54" s="147"/>
      <c r="I54" s="147"/>
      <c r="J54" s="148"/>
      <c r="K54" s="29"/>
      <c r="L54" s="58"/>
      <c r="M54" s="58"/>
      <c r="N54" s="59"/>
      <c r="O54" s="59"/>
      <c r="P54" s="59"/>
      <c r="Q54" s="60"/>
      <c r="R54" s="61"/>
      <c r="S54" s="61"/>
      <c r="T54" s="62"/>
      <c r="U54" s="25"/>
      <c r="X54" s="25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</row>
    <row r="55" spans="1:54" ht="15.75" customHeight="1" x14ac:dyDescent="0.25">
      <c r="A55" s="18"/>
      <c r="B55" s="146"/>
      <c r="C55" s="147"/>
      <c r="D55" s="147"/>
      <c r="E55" s="147"/>
      <c r="F55" s="147"/>
      <c r="G55" s="147"/>
      <c r="H55" s="147"/>
      <c r="I55" s="147"/>
      <c r="J55" s="148"/>
      <c r="K55" s="29"/>
      <c r="L55" s="63"/>
      <c r="M55" s="64"/>
      <c r="N55" s="138" t="s">
        <v>160</v>
      </c>
      <c r="O55" s="138"/>
      <c r="P55" s="138"/>
      <c r="Q55" s="138"/>
      <c r="R55" s="138"/>
      <c r="S55" s="65"/>
      <c r="T55" s="5">
        <f>J43</f>
        <v>0</v>
      </c>
    </row>
    <row r="56" spans="1:54" ht="15.75" customHeight="1" x14ac:dyDescent="0.25">
      <c r="A56" s="18"/>
      <c r="B56" s="146"/>
      <c r="C56" s="147"/>
      <c r="D56" s="147"/>
      <c r="E56" s="147"/>
      <c r="F56" s="147"/>
      <c r="G56" s="147"/>
      <c r="H56" s="147"/>
      <c r="I56" s="147"/>
      <c r="J56" s="148"/>
      <c r="K56" s="29"/>
      <c r="L56" s="66"/>
      <c r="M56" s="58"/>
      <c r="N56" s="136" t="s">
        <v>161</v>
      </c>
      <c r="O56" s="136"/>
      <c r="P56" s="136"/>
      <c r="Q56" s="136"/>
      <c r="R56" s="136"/>
      <c r="S56" s="67"/>
      <c r="T56" s="4">
        <f>T43+J25</f>
        <v>0</v>
      </c>
    </row>
    <row r="57" spans="1:54" ht="15.75" customHeight="1" x14ac:dyDescent="0.25">
      <c r="A57" s="31"/>
      <c r="B57" s="146"/>
      <c r="C57" s="147"/>
      <c r="D57" s="147"/>
      <c r="E57" s="147"/>
      <c r="F57" s="147"/>
      <c r="G57" s="147"/>
      <c r="H57" s="147"/>
      <c r="I57" s="147"/>
      <c r="J57" s="148"/>
      <c r="K57" s="24"/>
      <c r="L57" s="68"/>
      <c r="M57" s="69"/>
      <c r="N57" s="136" t="s">
        <v>162</v>
      </c>
      <c r="O57" s="136"/>
      <c r="P57" s="136"/>
      <c r="Q57" s="136"/>
      <c r="R57" s="136"/>
      <c r="S57" s="70"/>
      <c r="T57" s="4">
        <f>T53</f>
        <v>0</v>
      </c>
    </row>
    <row r="58" spans="1:54" ht="25.5" customHeight="1" thickBot="1" x14ac:dyDescent="0.3">
      <c r="A58" s="32"/>
      <c r="B58" s="149"/>
      <c r="C58" s="150"/>
      <c r="D58" s="150"/>
      <c r="E58" s="150"/>
      <c r="F58" s="150"/>
      <c r="G58" s="150"/>
      <c r="H58" s="150"/>
      <c r="I58" s="150"/>
      <c r="J58" s="151"/>
      <c r="K58" s="33"/>
      <c r="L58" s="71"/>
      <c r="M58" s="72"/>
      <c r="N58" s="72" t="s">
        <v>154</v>
      </c>
      <c r="O58" s="73"/>
      <c r="P58" s="73"/>
      <c r="Q58" s="73"/>
      <c r="R58" s="72"/>
      <c r="S58" s="73"/>
      <c r="T58" s="6">
        <f>SUM(T55:T57)</f>
        <v>0</v>
      </c>
    </row>
    <row r="59" spans="1:54" ht="12.75" customHeight="1" x14ac:dyDescent="0.25"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</row>
    <row r="60" spans="1:54" x14ac:dyDescent="0.25"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</row>
    <row r="61" spans="1:54" x14ac:dyDescent="0.25"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</row>
    <row r="62" spans="1:54" x14ac:dyDescent="0.2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R62" s="14"/>
      <c r="T62" s="14"/>
      <c r="U62" s="14"/>
      <c r="V62" s="14"/>
      <c r="X62" s="14"/>
      <c r="AD62" s="14"/>
      <c r="AE62" s="14"/>
      <c r="AF62" s="14"/>
      <c r="AG62" s="14"/>
      <c r="AH62" s="14"/>
      <c r="AI62" s="14"/>
    </row>
    <row r="63" spans="1:54" x14ac:dyDescent="0.2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R63" s="14"/>
      <c r="T63" s="14"/>
      <c r="U63" s="14"/>
      <c r="V63" s="14"/>
      <c r="X63" s="14"/>
      <c r="AD63" s="14"/>
      <c r="AE63" s="14"/>
      <c r="AF63" s="14"/>
      <c r="AG63" s="14"/>
      <c r="AH63" s="14"/>
      <c r="AI63" s="14"/>
    </row>
    <row r="64" spans="1:54" x14ac:dyDescent="0.2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R64" s="14"/>
      <c r="T64" s="14"/>
      <c r="U64" s="13"/>
      <c r="W64" s="13"/>
      <c r="X64" s="13"/>
      <c r="Y64" s="13"/>
      <c r="Z64" s="13"/>
      <c r="AA64" s="13"/>
      <c r="AB64" s="13"/>
      <c r="AC64" s="13"/>
    </row>
    <row r="65" spans="21:48" x14ac:dyDescent="0.25">
      <c r="U65" s="13"/>
      <c r="W65" s="13"/>
      <c r="X65" s="13"/>
      <c r="Y65" s="13"/>
      <c r="Z65" s="13"/>
      <c r="AA65" s="13"/>
      <c r="AB65" s="13"/>
      <c r="AC65" s="13"/>
      <c r="AJ65" s="27"/>
    </row>
    <row r="66" spans="21:48" x14ac:dyDescent="0.25">
      <c r="U66" s="13"/>
      <c r="W66" s="13"/>
      <c r="X66" s="13"/>
      <c r="Y66" s="13"/>
      <c r="Z66" s="13"/>
      <c r="AA66" s="13"/>
      <c r="AB66" s="13"/>
      <c r="AC66" s="13"/>
      <c r="AJ66" s="27"/>
      <c r="AQ66" s="34"/>
      <c r="AR66" s="35"/>
      <c r="AT66" s="27"/>
    </row>
    <row r="67" spans="21:48" x14ac:dyDescent="0.25">
      <c r="U67" s="13"/>
      <c r="W67" s="13"/>
      <c r="X67" s="13"/>
      <c r="Y67" s="13"/>
      <c r="Z67" s="13"/>
      <c r="AA67" s="13"/>
      <c r="AB67" s="13"/>
      <c r="AC67" s="13"/>
      <c r="AJ67" s="27"/>
      <c r="AK67" s="36" t="s">
        <v>19</v>
      </c>
      <c r="AL67" s="37"/>
      <c r="AM67" s="36"/>
      <c r="AN67" s="34" t="s">
        <v>20</v>
      </c>
      <c r="AO67" s="38"/>
      <c r="AP67" s="27"/>
      <c r="AQ67" s="34" t="s">
        <v>40</v>
      </c>
      <c r="AR67" s="35"/>
      <c r="AT67" s="27"/>
      <c r="AV67" s="34" t="s">
        <v>67</v>
      </c>
    </row>
    <row r="68" spans="21:48" x14ac:dyDescent="0.25">
      <c r="U68" s="13"/>
      <c r="W68" s="13"/>
      <c r="X68" s="13"/>
      <c r="Y68" s="13"/>
      <c r="Z68" s="13"/>
      <c r="AA68" s="13"/>
      <c r="AB68" s="13"/>
      <c r="AC68" s="13"/>
      <c r="AJ68" s="27"/>
      <c r="AK68" s="27" t="s">
        <v>11</v>
      </c>
      <c r="AL68" s="39">
        <v>1.5</v>
      </c>
      <c r="AN68" s="27" t="s">
        <v>77</v>
      </c>
      <c r="AO68" s="39">
        <v>4</v>
      </c>
      <c r="AP68" s="27"/>
      <c r="AQ68" s="27" t="s">
        <v>36</v>
      </c>
      <c r="AR68" s="39">
        <v>25</v>
      </c>
      <c r="AS68" s="17">
        <v>1</v>
      </c>
      <c r="AT68" s="27" t="s">
        <v>40</v>
      </c>
      <c r="AV68" s="17">
        <v>1</v>
      </c>
    </row>
    <row r="69" spans="21:48" x14ac:dyDescent="0.25">
      <c r="U69" s="13"/>
      <c r="W69" s="13"/>
      <c r="X69" s="13"/>
      <c r="Y69" s="13"/>
      <c r="Z69" s="13"/>
      <c r="AA69" s="13"/>
      <c r="AB69" s="13"/>
      <c r="AC69" s="13"/>
      <c r="AJ69" s="27"/>
      <c r="AK69" s="27" t="s">
        <v>10</v>
      </c>
      <c r="AL69" s="39">
        <v>1.5</v>
      </c>
      <c r="AN69" s="27" t="s">
        <v>78</v>
      </c>
      <c r="AO69" s="39">
        <v>4</v>
      </c>
      <c r="AP69" s="27"/>
      <c r="AQ69" s="27" t="s">
        <v>37</v>
      </c>
      <c r="AR69" s="39" t="s">
        <v>2</v>
      </c>
      <c r="AS69" s="17" t="s">
        <v>2</v>
      </c>
      <c r="AT69" s="27" t="s">
        <v>2</v>
      </c>
      <c r="AV69" s="17">
        <v>2</v>
      </c>
    </row>
    <row r="70" spans="21:48" x14ac:dyDescent="0.25">
      <c r="U70" s="13"/>
      <c r="W70" s="13"/>
      <c r="X70" s="13"/>
      <c r="Y70" s="13"/>
      <c r="Z70" s="13"/>
      <c r="AA70" s="13"/>
      <c r="AB70" s="13"/>
      <c r="AC70" s="13"/>
      <c r="AJ70" s="27"/>
      <c r="AK70" s="27" t="s">
        <v>9</v>
      </c>
      <c r="AL70" s="39">
        <v>1.5</v>
      </c>
      <c r="AN70" s="27" t="s">
        <v>79</v>
      </c>
      <c r="AO70" s="39">
        <v>4</v>
      </c>
      <c r="AP70" s="27"/>
      <c r="AQ70" s="34" t="s">
        <v>47</v>
      </c>
      <c r="AR70" s="35"/>
      <c r="AT70" s="27"/>
      <c r="AV70" s="17">
        <v>3</v>
      </c>
    </row>
    <row r="71" spans="21:48" x14ac:dyDescent="0.25">
      <c r="U71" s="13"/>
      <c r="W71" s="13"/>
      <c r="X71" s="13"/>
      <c r="Y71" s="13"/>
      <c r="Z71" s="13"/>
      <c r="AA71" s="13"/>
      <c r="AB71" s="13"/>
      <c r="AC71" s="13"/>
      <c r="AJ71" s="27"/>
      <c r="AK71" s="27" t="s">
        <v>22</v>
      </c>
      <c r="AL71" s="39">
        <v>1.5</v>
      </c>
      <c r="AN71" s="27" t="s">
        <v>80</v>
      </c>
      <c r="AO71" s="39">
        <v>4</v>
      </c>
      <c r="AP71" s="27"/>
      <c r="AQ71" s="27" t="s">
        <v>48</v>
      </c>
      <c r="AR71" s="39"/>
      <c r="AT71" s="27"/>
      <c r="AV71" s="17">
        <v>4</v>
      </c>
    </row>
    <row r="72" spans="21:48" x14ac:dyDescent="0.25">
      <c r="U72" s="13"/>
      <c r="W72" s="13"/>
      <c r="X72" s="13"/>
      <c r="Y72" s="13"/>
      <c r="Z72" s="13"/>
      <c r="AA72" s="13"/>
      <c r="AB72" s="13"/>
      <c r="AC72" s="13"/>
      <c r="AJ72" s="27"/>
      <c r="AK72" s="27" t="s">
        <v>23</v>
      </c>
      <c r="AL72" s="39">
        <v>1.5</v>
      </c>
      <c r="AN72" s="27" t="s">
        <v>81</v>
      </c>
      <c r="AO72" s="39">
        <v>4</v>
      </c>
      <c r="AP72" s="27"/>
      <c r="AQ72" s="27" t="s">
        <v>49</v>
      </c>
      <c r="AR72" s="39"/>
      <c r="AT72" s="27"/>
      <c r="AV72" s="17">
        <v>5</v>
      </c>
    </row>
    <row r="73" spans="21:48" x14ac:dyDescent="0.25">
      <c r="U73" s="13"/>
      <c r="W73" s="13"/>
      <c r="X73" s="13"/>
      <c r="Y73" s="13"/>
      <c r="Z73" s="13"/>
      <c r="AA73" s="13"/>
      <c r="AB73" s="13"/>
      <c r="AC73" s="13"/>
      <c r="AJ73" s="27"/>
      <c r="AK73" s="27" t="s">
        <v>72</v>
      </c>
      <c r="AL73" s="39">
        <v>2.2000000000000002</v>
      </c>
      <c r="AN73" s="27" t="s">
        <v>82</v>
      </c>
      <c r="AO73" s="39">
        <v>4</v>
      </c>
      <c r="AP73" s="27"/>
      <c r="AQ73" s="27" t="s">
        <v>50</v>
      </c>
      <c r="AR73" s="39"/>
      <c r="AT73" s="27"/>
      <c r="AV73" s="17">
        <v>6</v>
      </c>
    </row>
    <row r="74" spans="21:48" x14ac:dyDescent="0.25">
      <c r="U74" s="13"/>
      <c r="W74" s="13"/>
      <c r="X74" s="13"/>
      <c r="Y74" s="13"/>
      <c r="Z74" s="13"/>
      <c r="AA74" s="13"/>
      <c r="AB74" s="13"/>
      <c r="AC74" s="13"/>
      <c r="AJ74" s="27"/>
      <c r="AK74" s="27" t="s">
        <v>73</v>
      </c>
      <c r="AL74" s="39">
        <v>2</v>
      </c>
      <c r="AN74" s="27" t="s">
        <v>83</v>
      </c>
      <c r="AO74" s="39">
        <v>4</v>
      </c>
      <c r="AP74" s="27"/>
      <c r="AQ74" s="27" t="s">
        <v>51</v>
      </c>
      <c r="AR74" s="39"/>
      <c r="AV74" s="17">
        <v>7</v>
      </c>
    </row>
    <row r="75" spans="21:48" x14ac:dyDescent="0.25">
      <c r="U75" s="13"/>
      <c r="W75" s="13"/>
      <c r="X75" s="13"/>
      <c r="Y75" s="13"/>
      <c r="Z75" s="13"/>
      <c r="AA75" s="13"/>
      <c r="AB75" s="13"/>
      <c r="AC75" s="13"/>
      <c r="AJ75" s="27"/>
      <c r="AK75" s="27" t="s">
        <v>76</v>
      </c>
      <c r="AL75" s="39">
        <v>2</v>
      </c>
      <c r="AN75" s="27" t="s">
        <v>84</v>
      </c>
      <c r="AO75" s="39">
        <v>4.5</v>
      </c>
      <c r="AP75" s="27"/>
      <c r="AQ75" s="27" t="s">
        <v>63</v>
      </c>
      <c r="AR75" s="39"/>
      <c r="AV75" s="17">
        <v>8</v>
      </c>
    </row>
    <row r="76" spans="21:48" x14ac:dyDescent="0.25">
      <c r="U76" s="13"/>
      <c r="W76" s="13"/>
      <c r="X76" s="13"/>
      <c r="Y76" s="13"/>
      <c r="Z76" s="13"/>
      <c r="AA76" s="13"/>
      <c r="AB76" s="13"/>
      <c r="AC76" s="13"/>
      <c r="AJ76" s="27"/>
      <c r="AK76" s="27" t="s">
        <v>75</v>
      </c>
      <c r="AL76" s="39">
        <v>2</v>
      </c>
      <c r="AN76" s="27" t="s">
        <v>85</v>
      </c>
      <c r="AO76" s="39">
        <v>4.5</v>
      </c>
      <c r="AP76" s="27"/>
      <c r="AQ76" s="27" t="s">
        <v>52</v>
      </c>
      <c r="AR76" s="39"/>
      <c r="AV76" s="17">
        <v>9</v>
      </c>
    </row>
    <row r="77" spans="21:48" x14ac:dyDescent="0.25">
      <c r="U77" s="13"/>
      <c r="W77" s="13"/>
      <c r="X77" s="13"/>
      <c r="Y77" s="13"/>
      <c r="Z77" s="13"/>
      <c r="AA77" s="13"/>
      <c r="AB77" s="13"/>
      <c r="AC77" s="13"/>
      <c r="AJ77" s="27"/>
      <c r="AK77" s="27" t="s">
        <v>74</v>
      </c>
      <c r="AL77" s="39">
        <v>2</v>
      </c>
      <c r="AN77" s="27" t="s">
        <v>86</v>
      </c>
      <c r="AO77" s="39">
        <v>5.5</v>
      </c>
      <c r="AP77" s="27"/>
      <c r="AQ77" s="27" t="s">
        <v>53</v>
      </c>
      <c r="AR77" s="39"/>
      <c r="AV77" s="17">
        <v>10</v>
      </c>
    </row>
    <row r="78" spans="21:48" x14ac:dyDescent="0.25">
      <c r="U78" s="13"/>
      <c r="W78" s="13"/>
      <c r="X78" s="13"/>
      <c r="Y78" s="13"/>
      <c r="Z78" s="13"/>
      <c r="AA78" s="13"/>
      <c r="AB78" s="13"/>
      <c r="AC78" s="13"/>
      <c r="AK78" s="27" t="s">
        <v>24</v>
      </c>
      <c r="AL78" s="39">
        <v>2.8</v>
      </c>
      <c r="AN78" s="27" t="s">
        <v>88</v>
      </c>
      <c r="AO78" s="39">
        <v>5.5</v>
      </c>
      <c r="AP78" s="27"/>
      <c r="AQ78" s="27" t="s">
        <v>55</v>
      </c>
      <c r="AR78" s="39">
        <v>80000</v>
      </c>
      <c r="AV78" s="17">
        <v>11</v>
      </c>
    </row>
    <row r="79" spans="21:48" x14ac:dyDescent="0.25">
      <c r="U79" s="13"/>
      <c r="W79" s="13"/>
      <c r="X79" s="13"/>
      <c r="Y79" s="13"/>
      <c r="Z79" s="13"/>
      <c r="AA79" s="13"/>
      <c r="AB79" s="13"/>
      <c r="AC79" s="13"/>
      <c r="AJ79" s="36"/>
      <c r="AK79" s="27" t="s">
        <v>5</v>
      </c>
      <c r="AL79" s="39">
        <v>2.8</v>
      </c>
      <c r="AN79" s="27" t="s">
        <v>87</v>
      </c>
      <c r="AO79" s="39">
        <v>5.5</v>
      </c>
      <c r="AP79" s="27"/>
      <c r="AQ79" s="34" t="s">
        <v>3</v>
      </c>
      <c r="AV79" s="17">
        <v>12</v>
      </c>
    </row>
    <row r="80" spans="21:48" x14ac:dyDescent="0.25">
      <c r="U80" s="13"/>
      <c r="W80" s="13"/>
      <c r="X80" s="13"/>
      <c r="Y80" s="13"/>
      <c r="Z80" s="13"/>
      <c r="AA80" s="13"/>
      <c r="AB80" s="13"/>
      <c r="AC80" s="13"/>
      <c r="AJ80" s="27"/>
      <c r="AK80" s="27" t="s">
        <v>25</v>
      </c>
      <c r="AL80" s="39">
        <v>2.8</v>
      </c>
      <c r="AN80" s="27" t="s">
        <v>89</v>
      </c>
      <c r="AO80" s="39">
        <v>5.5</v>
      </c>
      <c r="AP80" s="27"/>
      <c r="AQ80" s="27" t="s">
        <v>41</v>
      </c>
      <c r="AV80" s="17">
        <v>13</v>
      </c>
    </row>
    <row r="81" spans="21:48" x14ac:dyDescent="0.25">
      <c r="U81" s="13"/>
      <c r="W81" s="13"/>
      <c r="X81" s="13"/>
      <c r="Y81" s="13"/>
      <c r="Z81" s="13"/>
      <c r="AA81" s="13"/>
      <c r="AB81" s="13"/>
      <c r="AC81" s="13"/>
      <c r="AJ81" s="27"/>
      <c r="AK81" s="27" t="s">
        <v>26</v>
      </c>
      <c r="AL81" s="39">
        <v>1.5</v>
      </c>
      <c r="AN81" s="27" t="s">
        <v>90</v>
      </c>
      <c r="AO81" s="39">
        <v>5.5</v>
      </c>
      <c r="AP81" s="27"/>
      <c r="AQ81" s="27" t="s">
        <v>42</v>
      </c>
      <c r="AS81" s="17" t="s">
        <v>2</v>
      </c>
      <c r="AV81" s="17">
        <v>14</v>
      </c>
    </row>
    <row r="82" spans="21:48" x14ac:dyDescent="0.25">
      <c r="U82" s="13"/>
      <c r="W82" s="13"/>
      <c r="X82" s="13"/>
      <c r="Y82" s="13"/>
      <c r="Z82" s="13"/>
      <c r="AA82" s="13"/>
      <c r="AB82" s="13"/>
      <c r="AC82" s="13"/>
      <c r="AJ82" s="27"/>
      <c r="AK82" s="27" t="s">
        <v>27</v>
      </c>
      <c r="AL82" s="39">
        <v>2.5</v>
      </c>
      <c r="AN82" s="27" t="s">
        <v>91</v>
      </c>
      <c r="AO82" s="39">
        <v>5.5</v>
      </c>
      <c r="AP82" s="27"/>
      <c r="AQ82" s="27" t="s">
        <v>43</v>
      </c>
      <c r="AV82" s="17">
        <v>15</v>
      </c>
    </row>
    <row r="83" spans="21:48" x14ac:dyDescent="0.25">
      <c r="U83" s="13"/>
      <c r="W83" s="13"/>
      <c r="X83" s="13"/>
      <c r="Y83" s="13"/>
      <c r="Z83" s="13"/>
      <c r="AA83" s="13"/>
      <c r="AB83" s="13"/>
      <c r="AC83" s="13"/>
      <c r="AJ83" s="27"/>
      <c r="AL83" s="35"/>
      <c r="AN83" s="27" t="s">
        <v>92</v>
      </c>
      <c r="AO83" s="39">
        <v>5.5</v>
      </c>
      <c r="AP83" s="27"/>
      <c r="AQ83" s="27" t="s">
        <v>44</v>
      </c>
      <c r="AV83" s="17">
        <v>16</v>
      </c>
    </row>
    <row r="84" spans="21:48" x14ac:dyDescent="0.25">
      <c r="U84" s="13"/>
      <c r="W84" s="13"/>
      <c r="X84" s="13"/>
      <c r="Y84" s="13"/>
      <c r="Z84" s="13"/>
      <c r="AA84" s="13"/>
      <c r="AB84" s="13"/>
      <c r="AC84" s="13"/>
      <c r="AJ84" s="27"/>
      <c r="AK84" s="36" t="s">
        <v>7</v>
      </c>
      <c r="AL84" s="37"/>
      <c r="AN84" s="27" t="s">
        <v>93</v>
      </c>
      <c r="AO84" s="39">
        <v>5.5</v>
      </c>
      <c r="AP84" s="27"/>
      <c r="AQ84" s="27" t="s">
        <v>45</v>
      </c>
      <c r="AV84" s="17">
        <v>17</v>
      </c>
    </row>
    <row r="85" spans="21:48" x14ac:dyDescent="0.25">
      <c r="U85" s="13"/>
      <c r="W85" s="13"/>
      <c r="X85" s="13"/>
      <c r="Y85" s="13"/>
      <c r="Z85" s="13"/>
      <c r="AA85" s="13"/>
      <c r="AB85" s="13"/>
      <c r="AC85" s="13"/>
      <c r="AJ85" s="27"/>
      <c r="AK85" s="27" t="s">
        <v>28</v>
      </c>
      <c r="AL85" s="39">
        <v>3.5</v>
      </c>
      <c r="AN85" s="27" t="s">
        <v>58</v>
      </c>
      <c r="AO85" s="39">
        <v>3</v>
      </c>
      <c r="AP85" s="27"/>
      <c r="AQ85" s="27" t="s">
        <v>46</v>
      </c>
      <c r="AV85" s="17">
        <v>18</v>
      </c>
    </row>
    <row r="86" spans="21:48" x14ac:dyDescent="0.25">
      <c r="U86" s="13"/>
      <c r="W86" s="13"/>
      <c r="X86" s="13"/>
      <c r="Y86" s="13"/>
      <c r="Z86" s="13"/>
      <c r="AA86" s="13"/>
      <c r="AB86" s="13"/>
      <c r="AC86" s="13"/>
      <c r="AK86" s="27" t="s">
        <v>29</v>
      </c>
      <c r="AL86" s="39">
        <v>3.5</v>
      </c>
      <c r="AM86" s="36"/>
      <c r="AN86" s="27" t="s">
        <v>59</v>
      </c>
      <c r="AO86" s="39">
        <v>3</v>
      </c>
      <c r="AP86" s="27"/>
      <c r="AQ86" s="27" t="s">
        <v>62</v>
      </c>
      <c r="AV86" s="17">
        <v>19</v>
      </c>
    </row>
    <row r="87" spans="21:48" x14ac:dyDescent="0.25">
      <c r="U87" s="13"/>
      <c r="W87" s="13"/>
      <c r="X87" s="13"/>
      <c r="Y87" s="13"/>
      <c r="Z87" s="13"/>
      <c r="AA87" s="13"/>
      <c r="AB87" s="13"/>
      <c r="AC87" s="13"/>
      <c r="AJ87" s="27"/>
      <c r="AK87" s="27" t="s">
        <v>30</v>
      </c>
      <c r="AL87" s="39">
        <v>2.6</v>
      </c>
      <c r="AN87" s="27" t="s">
        <v>60</v>
      </c>
      <c r="AO87" s="39">
        <v>3.5</v>
      </c>
      <c r="AP87" s="27"/>
      <c r="AQ87" s="27" t="s">
        <v>71</v>
      </c>
      <c r="AS87" s="27"/>
      <c r="AT87" s="27"/>
      <c r="AV87" s="17">
        <v>20</v>
      </c>
    </row>
    <row r="88" spans="21:48" x14ac:dyDescent="0.25">
      <c r="U88" s="13"/>
      <c r="W88" s="13"/>
      <c r="X88" s="13"/>
      <c r="Y88" s="13"/>
      <c r="Z88" s="13"/>
      <c r="AA88" s="13"/>
      <c r="AB88" s="13"/>
      <c r="AC88" s="13"/>
      <c r="AJ88" s="27"/>
      <c r="AK88" s="27" t="s">
        <v>31</v>
      </c>
      <c r="AL88" s="39">
        <v>2.6</v>
      </c>
      <c r="AN88" s="27" t="s">
        <v>61</v>
      </c>
      <c r="AO88" s="39">
        <v>2.5</v>
      </c>
      <c r="AP88" s="27"/>
      <c r="AQ88" s="27" t="s">
        <v>54</v>
      </c>
      <c r="AR88" s="27"/>
      <c r="AS88" s="27"/>
      <c r="AT88" s="27"/>
      <c r="AV88" s="17">
        <v>21</v>
      </c>
    </row>
    <row r="89" spans="21:48" x14ac:dyDescent="0.25">
      <c r="U89" s="13"/>
      <c r="W89" s="13"/>
      <c r="X89" s="13"/>
      <c r="Y89" s="13"/>
      <c r="Z89" s="13"/>
      <c r="AA89" s="13"/>
      <c r="AB89" s="13"/>
      <c r="AC89" s="13"/>
      <c r="AJ89" s="27"/>
      <c r="AK89" s="27" t="s">
        <v>32</v>
      </c>
      <c r="AL89" s="39">
        <v>2.6</v>
      </c>
      <c r="AN89" s="27" t="s">
        <v>56</v>
      </c>
      <c r="AO89" s="39">
        <v>2</v>
      </c>
      <c r="AP89" s="27"/>
      <c r="AQ89" s="27"/>
      <c r="AR89" s="27"/>
      <c r="AS89" s="27"/>
      <c r="AT89" s="27"/>
      <c r="AV89" s="17">
        <v>22</v>
      </c>
    </row>
    <row r="90" spans="21:48" x14ac:dyDescent="0.25">
      <c r="U90" s="13"/>
      <c r="W90" s="13"/>
      <c r="X90" s="13"/>
      <c r="Y90" s="13"/>
      <c r="Z90" s="13"/>
      <c r="AA90" s="13"/>
      <c r="AB90" s="13"/>
      <c r="AC90" s="13"/>
      <c r="AJ90" s="27"/>
      <c r="AK90" s="27" t="s">
        <v>33</v>
      </c>
      <c r="AL90" s="39">
        <v>2.6</v>
      </c>
      <c r="AN90" s="27" t="s">
        <v>68</v>
      </c>
      <c r="AO90" s="39">
        <v>7.5</v>
      </c>
      <c r="AP90" s="27"/>
      <c r="AQ90" s="27"/>
      <c r="AR90" s="27"/>
      <c r="AS90" s="27"/>
      <c r="AT90" s="27"/>
      <c r="AV90" s="17">
        <v>23</v>
      </c>
    </row>
    <row r="91" spans="21:48" x14ac:dyDescent="0.25">
      <c r="U91" s="13"/>
      <c r="W91" s="13"/>
      <c r="X91" s="13"/>
      <c r="Y91" s="13"/>
      <c r="Z91" s="13"/>
      <c r="AA91" s="13"/>
      <c r="AB91" s="13"/>
      <c r="AC91" s="13"/>
      <c r="AJ91" s="27"/>
      <c r="AK91" s="17" t="s">
        <v>34</v>
      </c>
      <c r="AL91" s="39">
        <v>2.6</v>
      </c>
      <c r="AN91" s="27" t="s">
        <v>8</v>
      </c>
      <c r="AO91" s="38"/>
      <c r="AP91" s="27"/>
      <c r="AQ91" s="27"/>
      <c r="AR91" s="27"/>
      <c r="AS91" s="27"/>
      <c r="AT91" s="27"/>
      <c r="AV91" s="17">
        <v>24</v>
      </c>
    </row>
    <row r="92" spans="21:48" x14ac:dyDescent="0.25">
      <c r="U92" s="13"/>
      <c r="W92" s="13"/>
      <c r="X92" s="13"/>
      <c r="Y92" s="13"/>
      <c r="Z92" s="13"/>
      <c r="AA92" s="13"/>
      <c r="AB92" s="13"/>
      <c r="AC92" s="13"/>
      <c r="AJ92" s="34"/>
      <c r="AK92" s="27" t="s">
        <v>35</v>
      </c>
      <c r="AL92" s="39">
        <v>2.6</v>
      </c>
      <c r="AN92" s="27"/>
      <c r="AO92" s="38"/>
      <c r="AP92" s="27"/>
      <c r="AQ92" s="27"/>
      <c r="AR92" s="27"/>
      <c r="AS92" s="27"/>
      <c r="AT92" s="27"/>
      <c r="AV92" s="17">
        <v>25</v>
      </c>
    </row>
    <row r="93" spans="21:48" x14ac:dyDescent="0.2">
      <c r="U93" s="13"/>
      <c r="W93" s="13"/>
      <c r="X93" s="13"/>
      <c r="Y93" s="13"/>
      <c r="Z93" s="13"/>
      <c r="AA93" s="13"/>
      <c r="AB93" s="13"/>
      <c r="AC93" s="13"/>
      <c r="AJ93" s="27"/>
      <c r="AK93" s="27" t="s">
        <v>57</v>
      </c>
      <c r="AL93" s="39">
        <v>2.5</v>
      </c>
      <c r="AN93" s="40" t="s">
        <v>101</v>
      </c>
      <c r="AO93" s="41">
        <v>3.5</v>
      </c>
      <c r="AP93" s="27"/>
      <c r="AQ93" s="27"/>
      <c r="AR93" s="27"/>
      <c r="AS93" s="27"/>
      <c r="AT93" s="27"/>
      <c r="AV93" s="17">
        <v>26</v>
      </c>
    </row>
    <row r="94" spans="21:48" x14ac:dyDescent="0.2">
      <c r="U94" s="13"/>
      <c r="W94" s="13"/>
      <c r="X94" s="13"/>
      <c r="Y94" s="13"/>
      <c r="Z94" s="13"/>
      <c r="AA94" s="13"/>
      <c r="AB94" s="13"/>
      <c r="AC94" s="13"/>
      <c r="AJ94" s="27"/>
      <c r="AK94" s="27"/>
      <c r="AL94" s="39"/>
      <c r="AN94" s="42" t="s">
        <v>111</v>
      </c>
      <c r="AO94" s="41">
        <v>3.5</v>
      </c>
      <c r="AP94" s="27"/>
      <c r="AQ94" s="27"/>
      <c r="AR94" s="27"/>
      <c r="AS94" s="27"/>
      <c r="AT94" s="27"/>
      <c r="AV94" s="17">
        <v>27</v>
      </c>
    </row>
    <row r="95" spans="21:48" x14ac:dyDescent="0.2">
      <c r="U95" s="13"/>
      <c r="W95" s="13"/>
      <c r="X95" s="13"/>
      <c r="Y95" s="13"/>
      <c r="Z95" s="13"/>
      <c r="AA95" s="13"/>
      <c r="AB95" s="13"/>
      <c r="AC95" s="13"/>
      <c r="AJ95" s="27"/>
      <c r="AK95" s="27"/>
      <c r="AL95" s="39"/>
      <c r="AN95" s="42" t="s">
        <v>112</v>
      </c>
      <c r="AO95" s="41">
        <v>3.5</v>
      </c>
      <c r="AP95" s="27"/>
      <c r="AQ95" s="27"/>
      <c r="AR95" s="27"/>
      <c r="AS95" s="27"/>
      <c r="AT95" s="27"/>
      <c r="AV95" s="17">
        <v>28</v>
      </c>
    </row>
    <row r="96" spans="21:48" x14ac:dyDescent="0.2">
      <c r="U96" s="13"/>
      <c r="W96" s="13"/>
      <c r="X96" s="13"/>
      <c r="Y96" s="13"/>
      <c r="Z96" s="13"/>
      <c r="AA96" s="13"/>
      <c r="AB96" s="13"/>
      <c r="AC96" s="13"/>
      <c r="AJ96" s="27"/>
      <c r="AK96" s="27"/>
      <c r="AL96" s="38"/>
      <c r="AN96" s="42" t="s">
        <v>113</v>
      </c>
      <c r="AO96" s="41">
        <v>7.5</v>
      </c>
      <c r="AP96" s="27"/>
      <c r="AQ96" s="27"/>
      <c r="AR96" s="27"/>
      <c r="AS96" s="27"/>
      <c r="AT96" s="27"/>
      <c r="AV96" s="17">
        <v>29</v>
      </c>
    </row>
    <row r="97" spans="21:48" x14ac:dyDescent="0.2">
      <c r="U97" s="13"/>
      <c r="W97" s="13"/>
      <c r="X97" s="13"/>
      <c r="Y97" s="13"/>
      <c r="Z97" s="13"/>
      <c r="AA97" s="13"/>
      <c r="AB97" s="13"/>
      <c r="AC97" s="13"/>
      <c r="AJ97" s="27"/>
      <c r="AK97" s="34" t="s">
        <v>21</v>
      </c>
      <c r="AL97" s="43"/>
      <c r="AN97" s="42" t="s">
        <v>114</v>
      </c>
      <c r="AO97" s="41"/>
      <c r="AP97" s="27"/>
      <c r="AQ97" s="27"/>
      <c r="AR97" s="27"/>
      <c r="AS97" s="27"/>
      <c r="AT97" s="27"/>
      <c r="AV97" s="17">
        <v>30</v>
      </c>
    </row>
    <row r="98" spans="21:48" x14ac:dyDescent="0.2">
      <c r="U98" s="13"/>
      <c r="W98" s="13"/>
      <c r="X98" s="13"/>
      <c r="Y98" s="13"/>
      <c r="Z98" s="13"/>
      <c r="AA98" s="13"/>
      <c r="AB98" s="13"/>
      <c r="AC98" s="13"/>
      <c r="AJ98" s="27"/>
      <c r="AK98" s="27"/>
      <c r="AL98" s="43"/>
      <c r="AN98" s="42" t="s">
        <v>115</v>
      </c>
      <c r="AO98" s="41"/>
      <c r="AP98" s="27"/>
      <c r="AQ98" s="27"/>
      <c r="AR98" s="27"/>
      <c r="AS98" s="27"/>
      <c r="AT98" s="27"/>
      <c r="AV98" s="17">
        <v>31</v>
      </c>
    </row>
    <row r="99" spans="21:48" x14ac:dyDescent="0.2">
      <c r="U99" s="13"/>
      <c r="W99" s="13"/>
      <c r="X99" s="13"/>
      <c r="Y99" s="13"/>
      <c r="Z99" s="13"/>
      <c r="AA99" s="13"/>
      <c r="AB99" s="13"/>
      <c r="AC99" s="13"/>
      <c r="AJ99" s="27"/>
      <c r="AK99" s="27" t="s">
        <v>38</v>
      </c>
      <c r="AL99" s="39">
        <v>13.4</v>
      </c>
      <c r="AN99" s="42" t="s">
        <v>102</v>
      </c>
      <c r="AO99" s="41">
        <v>6</v>
      </c>
      <c r="AP99" s="27"/>
      <c r="AQ99" s="27"/>
      <c r="AR99" s="27"/>
      <c r="AS99" s="27"/>
      <c r="AT99" s="27"/>
      <c r="AV99" s="17">
        <v>32</v>
      </c>
    </row>
    <row r="100" spans="21:48" x14ac:dyDescent="0.2">
      <c r="U100" s="13"/>
      <c r="W100" s="13"/>
      <c r="X100" s="13"/>
      <c r="Y100" s="13"/>
      <c r="Z100" s="13"/>
      <c r="AA100" s="13"/>
      <c r="AB100" s="13"/>
      <c r="AC100" s="13"/>
      <c r="AJ100" s="27"/>
      <c r="AK100" s="27" t="s">
        <v>69</v>
      </c>
      <c r="AL100" s="39">
        <v>13.4</v>
      </c>
      <c r="AN100" s="42" t="s">
        <v>116</v>
      </c>
      <c r="AO100" s="41">
        <v>3</v>
      </c>
      <c r="AP100" s="27"/>
      <c r="AQ100" s="27"/>
      <c r="AR100" s="27"/>
      <c r="AS100" s="27"/>
      <c r="AT100" s="27"/>
      <c r="AV100" s="17">
        <v>33</v>
      </c>
    </row>
    <row r="101" spans="21:48" x14ac:dyDescent="0.2">
      <c r="U101" s="13"/>
      <c r="W101" s="13"/>
      <c r="X101" s="13"/>
      <c r="Y101" s="13"/>
      <c r="Z101" s="13"/>
      <c r="AA101" s="13"/>
      <c r="AB101" s="13"/>
      <c r="AC101" s="13"/>
      <c r="AJ101" s="27"/>
      <c r="AK101" s="27" t="s">
        <v>70</v>
      </c>
      <c r="AL101" s="39">
        <v>6.5</v>
      </c>
      <c r="AN101" s="42" t="s">
        <v>117</v>
      </c>
      <c r="AO101" s="41">
        <v>3</v>
      </c>
      <c r="AP101" s="27"/>
      <c r="AQ101" s="27"/>
      <c r="AR101" s="27"/>
      <c r="AS101" s="27"/>
      <c r="AT101" s="27"/>
      <c r="AV101" s="17">
        <v>34</v>
      </c>
    </row>
    <row r="102" spans="21:48" x14ac:dyDescent="0.2">
      <c r="U102" s="13"/>
      <c r="W102" s="13"/>
      <c r="X102" s="13"/>
      <c r="Y102" s="13"/>
      <c r="Z102" s="13"/>
      <c r="AA102" s="13"/>
      <c r="AB102" s="13"/>
      <c r="AC102" s="13"/>
      <c r="AJ102" s="27"/>
      <c r="AK102" s="27" t="s">
        <v>39</v>
      </c>
      <c r="AL102" s="39">
        <v>15</v>
      </c>
      <c r="AM102" s="36"/>
      <c r="AN102" s="42" t="s">
        <v>118</v>
      </c>
      <c r="AO102" s="41">
        <v>3</v>
      </c>
      <c r="AP102" s="27"/>
      <c r="AQ102" s="27"/>
      <c r="AR102" s="27"/>
      <c r="AS102" s="27"/>
      <c r="AT102" s="27"/>
      <c r="AV102" s="17">
        <v>35</v>
      </c>
    </row>
    <row r="103" spans="21:48" x14ac:dyDescent="0.2">
      <c r="U103" s="13"/>
      <c r="W103" s="13"/>
      <c r="X103" s="13"/>
      <c r="Y103" s="13"/>
      <c r="Z103" s="13"/>
      <c r="AA103" s="13"/>
      <c r="AB103" s="13"/>
      <c r="AC103" s="13"/>
      <c r="AJ103" s="27"/>
      <c r="AK103" s="27" t="s">
        <v>64</v>
      </c>
      <c r="AL103" s="39">
        <v>3</v>
      </c>
      <c r="AN103" s="42" t="s">
        <v>33</v>
      </c>
      <c r="AO103" s="41">
        <v>3</v>
      </c>
      <c r="AP103" s="27"/>
      <c r="AQ103" s="27"/>
      <c r="AR103" s="27"/>
      <c r="AS103" s="27"/>
      <c r="AT103" s="27"/>
      <c r="AV103" s="17">
        <v>36</v>
      </c>
    </row>
    <row r="104" spans="21:48" x14ac:dyDescent="0.2">
      <c r="U104" s="13"/>
      <c r="W104" s="13"/>
      <c r="X104" s="13"/>
      <c r="Y104" s="13"/>
      <c r="Z104" s="13"/>
      <c r="AA104" s="13"/>
      <c r="AB104" s="13"/>
      <c r="AC104" s="13"/>
      <c r="AJ104" s="27"/>
      <c r="AK104" s="27" t="s">
        <v>65</v>
      </c>
      <c r="AL104" s="39">
        <v>3</v>
      </c>
      <c r="AN104" s="42" t="s">
        <v>119</v>
      </c>
      <c r="AO104" s="41">
        <v>3</v>
      </c>
      <c r="AP104" s="27"/>
      <c r="AQ104" s="27"/>
      <c r="AR104" s="27"/>
      <c r="AS104" s="27"/>
      <c r="AT104" s="27"/>
      <c r="AV104" s="17">
        <v>37</v>
      </c>
    </row>
    <row r="105" spans="21:48" x14ac:dyDescent="0.2">
      <c r="U105" s="13"/>
      <c r="W105" s="13"/>
      <c r="X105" s="13"/>
      <c r="Y105" s="13"/>
      <c r="Z105" s="13"/>
      <c r="AA105" s="13"/>
      <c r="AB105" s="13"/>
      <c r="AC105" s="13"/>
      <c r="AJ105" s="27"/>
      <c r="AK105" s="27" t="s">
        <v>66</v>
      </c>
      <c r="AL105" s="39">
        <v>3</v>
      </c>
      <c r="AN105" s="42" t="s">
        <v>35</v>
      </c>
      <c r="AO105" s="41">
        <v>3</v>
      </c>
      <c r="AP105" s="27"/>
      <c r="AQ105" s="27"/>
      <c r="AR105" s="27"/>
      <c r="AS105" s="27"/>
      <c r="AT105" s="27"/>
      <c r="AV105" s="17">
        <v>38</v>
      </c>
    </row>
    <row r="106" spans="21:48" x14ac:dyDescent="0.2">
      <c r="U106" s="13"/>
      <c r="W106" s="13"/>
      <c r="X106" s="13"/>
      <c r="Y106" s="13"/>
      <c r="Z106" s="13"/>
      <c r="AA106" s="13"/>
      <c r="AB106" s="13"/>
      <c r="AC106" s="13"/>
      <c r="AJ106" s="27"/>
      <c r="AK106" s="27"/>
      <c r="AL106" s="39"/>
      <c r="AN106" s="42" t="s">
        <v>120</v>
      </c>
      <c r="AO106" s="41">
        <v>3</v>
      </c>
      <c r="AP106" s="27"/>
      <c r="AQ106" s="27"/>
      <c r="AR106" s="27"/>
      <c r="AS106" s="27"/>
      <c r="AT106" s="27"/>
      <c r="AV106" s="17">
        <v>39</v>
      </c>
    </row>
    <row r="107" spans="21:48" x14ac:dyDescent="0.2">
      <c r="U107" s="13"/>
      <c r="W107" s="13"/>
      <c r="X107" s="13"/>
      <c r="Y107" s="13"/>
      <c r="Z107" s="13"/>
      <c r="AA107" s="13"/>
      <c r="AB107" s="13"/>
      <c r="AC107" s="13"/>
      <c r="AJ107" s="27"/>
      <c r="AK107" s="27"/>
      <c r="AL107" s="39"/>
      <c r="AN107" s="42" t="s">
        <v>121</v>
      </c>
      <c r="AO107" s="41">
        <v>3</v>
      </c>
      <c r="AP107" s="27"/>
      <c r="AQ107" s="27"/>
      <c r="AR107" s="27"/>
      <c r="AS107" s="27"/>
      <c r="AT107" s="27"/>
      <c r="AV107" s="17">
        <v>40</v>
      </c>
    </row>
    <row r="108" spans="21:48" x14ac:dyDescent="0.2">
      <c r="U108" s="13"/>
      <c r="W108" s="13"/>
      <c r="X108" s="13"/>
      <c r="Y108" s="13"/>
      <c r="Z108" s="13"/>
      <c r="AA108" s="13"/>
      <c r="AB108" s="13"/>
      <c r="AC108" s="13"/>
      <c r="AJ108" s="27"/>
      <c r="AK108" s="42"/>
      <c r="AL108" s="41"/>
      <c r="AN108" s="42" t="s">
        <v>32</v>
      </c>
      <c r="AO108" s="41">
        <v>3</v>
      </c>
      <c r="AP108" s="27"/>
      <c r="AQ108" s="27"/>
      <c r="AR108" s="27"/>
      <c r="AS108" s="27"/>
      <c r="AT108" s="27"/>
      <c r="AV108" s="17">
        <v>41</v>
      </c>
    </row>
    <row r="109" spans="21:48" x14ac:dyDescent="0.2">
      <c r="U109" s="13"/>
      <c r="W109" s="13"/>
      <c r="X109" s="13"/>
      <c r="Y109" s="13"/>
      <c r="Z109" s="13"/>
      <c r="AA109" s="13"/>
      <c r="AB109" s="13"/>
      <c r="AC109" s="13"/>
      <c r="AJ109" s="27"/>
      <c r="AK109" s="40" t="s">
        <v>143</v>
      </c>
      <c r="AL109" s="41" t="s">
        <v>2</v>
      </c>
      <c r="AN109" s="42" t="s">
        <v>122</v>
      </c>
      <c r="AO109" s="41">
        <v>3</v>
      </c>
      <c r="AP109" s="27"/>
      <c r="AQ109" s="27"/>
      <c r="AR109" s="27"/>
      <c r="AS109" s="27"/>
      <c r="AT109" s="27"/>
      <c r="AV109" s="17">
        <v>42</v>
      </c>
    </row>
    <row r="110" spans="21:48" x14ac:dyDescent="0.2">
      <c r="U110" s="13"/>
      <c r="W110" s="13"/>
      <c r="X110" s="13"/>
      <c r="Y110" s="13"/>
      <c r="Z110" s="13"/>
      <c r="AA110" s="13"/>
      <c r="AB110" s="13"/>
      <c r="AC110" s="13"/>
      <c r="AJ110" s="27"/>
      <c r="AK110" s="42" t="s">
        <v>141</v>
      </c>
      <c r="AL110" s="41">
        <v>29</v>
      </c>
      <c r="AN110" s="42" t="s">
        <v>2</v>
      </c>
      <c r="AO110" s="41"/>
      <c r="AP110" s="27"/>
      <c r="AQ110" s="27"/>
      <c r="AR110" s="27"/>
      <c r="AS110" s="27"/>
      <c r="AT110" s="27"/>
      <c r="AV110" s="17">
        <v>43</v>
      </c>
    </row>
    <row r="111" spans="21:48" x14ac:dyDescent="0.2">
      <c r="U111" s="13"/>
      <c r="W111" s="13"/>
      <c r="X111" s="13"/>
      <c r="Y111" s="13"/>
      <c r="Z111" s="13"/>
      <c r="AA111" s="13"/>
      <c r="AB111" s="13"/>
      <c r="AC111" s="13"/>
      <c r="AJ111" s="27"/>
      <c r="AK111" s="42" t="s">
        <v>140</v>
      </c>
      <c r="AL111" s="41">
        <v>22</v>
      </c>
      <c r="AN111" s="40" t="s">
        <v>103</v>
      </c>
      <c r="AO111" s="41" t="s">
        <v>2</v>
      </c>
      <c r="AP111" s="27"/>
      <c r="AQ111" s="27"/>
      <c r="AR111" s="27"/>
      <c r="AS111" s="27"/>
      <c r="AT111" s="27"/>
      <c r="AV111" s="17">
        <v>44</v>
      </c>
    </row>
    <row r="112" spans="21:48" x14ac:dyDescent="0.2">
      <c r="U112" s="13"/>
      <c r="W112" s="13"/>
      <c r="X112" s="13"/>
      <c r="Y112" s="13"/>
      <c r="Z112" s="13"/>
      <c r="AA112" s="13"/>
      <c r="AB112" s="13"/>
      <c r="AC112" s="13"/>
      <c r="AJ112" s="27"/>
      <c r="AK112" s="42" t="s">
        <v>142</v>
      </c>
      <c r="AL112" s="41">
        <v>29</v>
      </c>
      <c r="AN112" s="42" t="s">
        <v>104</v>
      </c>
      <c r="AO112" s="41">
        <v>3</v>
      </c>
      <c r="AP112" s="27"/>
      <c r="AQ112" s="27"/>
      <c r="AR112" s="27"/>
      <c r="AS112" s="27"/>
      <c r="AT112" s="27"/>
      <c r="AV112" s="17">
        <v>45</v>
      </c>
    </row>
    <row r="113" spans="21:48" x14ac:dyDescent="0.2">
      <c r="U113" s="13"/>
      <c r="W113" s="13"/>
      <c r="X113" s="13"/>
      <c r="Y113" s="13"/>
      <c r="Z113" s="13"/>
      <c r="AA113" s="13"/>
      <c r="AB113" s="13"/>
      <c r="AC113" s="13"/>
      <c r="AJ113" s="27"/>
      <c r="AK113" s="42" t="s">
        <v>137</v>
      </c>
      <c r="AL113" s="41">
        <v>11</v>
      </c>
      <c r="AN113" s="42" t="s">
        <v>105</v>
      </c>
      <c r="AO113" s="41">
        <v>3</v>
      </c>
      <c r="AP113" s="27"/>
      <c r="AQ113" s="27"/>
      <c r="AR113" s="27"/>
      <c r="AS113" s="27"/>
      <c r="AT113" s="27"/>
      <c r="AV113" s="17">
        <v>46</v>
      </c>
    </row>
    <row r="114" spans="21:48" x14ac:dyDescent="0.2">
      <c r="U114" s="13"/>
      <c r="W114" s="13"/>
      <c r="X114" s="13"/>
      <c r="Y114" s="13"/>
      <c r="Z114" s="13"/>
      <c r="AA114" s="13"/>
      <c r="AB114" s="13"/>
      <c r="AC114" s="13"/>
      <c r="AJ114" s="27"/>
      <c r="AK114" s="27"/>
      <c r="AL114" s="39"/>
      <c r="AN114" s="42" t="s">
        <v>106</v>
      </c>
      <c r="AO114" s="41">
        <v>3.5</v>
      </c>
      <c r="AP114" s="27"/>
      <c r="AQ114" s="27"/>
      <c r="AR114" s="27"/>
      <c r="AS114" s="27"/>
      <c r="AT114" s="27"/>
      <c r="AV114" s="17">
        <v>47</v>
      </c>
    </row>
    <row r="115" spans="21:48" x14ac:dyDescent="0.2">
      <c r="U115" s="13"/>
      <c r="W115" s="13"/>
      <c r="X115" s="13"/>
      <c r="Y115" s="13"/>
      <c r="Z115" s="13"/>
      <c r="AA115" s="13"/>
      <c r="AB115" s="13"/>
      <c r="AC115" s="13"/>
      <c r="AJ115" s="27"/>
      <c r="AK115" s="27"/>
      <c r="AL115" s="39"/>
      <c r="AN115" s="42" t="s">
        <v>136</v>
      </c>
      <c r="AO115" s="41">
        <v>2.5</v>
      </c>
      <c r="AP115" s="27"/>
      <c r="AQ115" s="27"/>
      <c r="AR115" s="27"/>
      <c r="AS115" s="27"/>
      <c r="AT115" s="27"/>
      <c r="AV115" s="17">
        <v>48</v>
      </c>
    </row>
    <row r="116" spans="21:48" x14ac:dyDescent="0.2">
      <c r="U116" s="13"/>
      <c r="W116" s="13"/>
      <c r="X116" s="13"/>
      <c r="Y116" s="13"/>
      <c r="Z116" s="13"/>
      <c r="AA116" s="13"/>
      <c r="AB116" s="13"/>
      <c r="AC116" s="13"/>
      <c r="AJ116" s="27"/>
      <c r="AK116" s="27"/>
      <c r="AL116" s="39"/>
      <c r="AN116" s="42" t="s">
        <v>6</v>
      </c>
      <c r="AO116" s="41">
        <v>9</v>
      </c>
      <c r="AP116" s="27"/>
      <c r="AQ116" s="27"/>
      <c r="AR116" s="27"/>
      <c r="AS116" s="27"/>
      <c r="AT116" s="27"/>
      <c r="AV116" s="17">
        <v>49</v>
      </c>
    </row>
    <row r="117" spans="21:48" x14ac:dyDescent="0.2">
      <c r="U117" s="13"/>
      <c r="W117" s="13"/>
      <c r="X117" s="13"/>
      <c r="Y117" s="13"/>
      <c r="Z117" s="13"/>
      <c r="AA117" s="13"/>
      <c r="AB117" s="13"/>
      <c r="AC117" s="13"/>
      <c r="AJ117" s="27"/>
      <c r="AK117" s="27"/>
      <c r="AL117" s="39"/>
      <c r="AN117" s="42" t="s">
        <v>138</v>
      </c>
      <c r="AO117" s="41">
        <v>9</v>
      </c>
      <c r="AP117" s="27"/>
      <c r="AQ117" s="27"/>
      <c r="AR117" s="27"/>
      <c r="AS117" s="27"/>
      <c r="AT117" s="27"/>
      <c r="AV117" s="17">
        <v>50</v>
      </c>
    </row>
    <row r="118" spans="21:48" x14ac:dyDescent="0.2">
      <c r="U118" s="13"/>
      <c r="W118" s="13"/>
      <c r="X118" s="13"/>
      <c r="Y118" s="13"/>
      <c r="Z118" s="13"/>
      <c r="AA118" s="13"/>
      <c r="AB118" s="13"/>
      <c r="AC118" s="13"/>
      <c r="AJ118" s="27"/>
      <c r="AK118" s="27"/>
      <c r="AL118" s="39"/>
      <c r="AN118" s="42" t="s">
        <v>139</v>
      </c>
      <c r="AO118" s="41">
        <v>12</v>
      </c>
      <c r="AP118" s="27"/>
      <c r="AQ118" s="27"/>
      <c r="AR118" s="27"/>
      <c r="AS118" s="27"/>
      <c r="AT118" s="27"/>
      <c r="AV118" s="17">
        <v>51</v>
      </c>
    </row>
    <row r="119" spans="21:48" x14ac:dyDescent="0.2">
      <c r="U119" s="13"/>
      <c r="W119" s="13"/>
      <c r="X119" s="13"/>
      <c r="Y119" s="13"/>
      <c r="Z119" s="13"/>
      <c r="AA119" s="13"/>
      <c r="AB119" s="13"/>
      <c r="AC119" s="13"/>
      <c r="AJ119" s="34"/>
      <c r="AK119" s="27"/>
      <c r="AL119" s="39"/>
      <c r="AN119" s="42" t="s">
        <v>2</v>
      </c>
      <c r="AO119" s="41"/>
      <c r="AP119" s="27"/>
      <c r="AQ119" s="27"/>
      <c r="AR119" s="27"/>
      <c r="AS119" s="27"/>
      <c r="AT119" s="27"/>
      <c r="AV119" s="17">
        <v>52</v>
      </c>
    </row>
    <row r="120" spans="21:48" x14ac:dyDescent="0.2">
      <c r="U120" s="13"/>
      <c r="W120" s="13"/>
      <c r="X120" s="13"/>
      <c r="Y120" s="13"/>
      <c r="Z120" s="13"/>
      <c r="AA120" s="13"/>
      <c r="AB120" s="13"/>
      <c r="AC120" s="13"/>
      <c r="AJ120" s="27"/>
      <c r="AK120" s="27"/>
      <c r="AL120" s="39"/>
      <c r="AN120" s="40" t="s">
        <v>107</v>
      </c>
      <c r="AO120" s="41" t="s">
        <v>2</v>
      </c>
      <c r="AP120" s="27"/>
      <c r="AQ120" s="27"/>
      <c r="AR120" s="27"/>
      <c r="AS120" s="27"/>
      <c r="AT120" s="27"/>
      <c r="AV120" s="17">
        <v>53</v>
      </c>
    </row>
    <row r="121" spans="21:48" x14ac:dyDescent="0.2">
      <c r="AJ121" s="27"/>
      <c r="AK121" s="27"/>
      <c r="AL121" s="39"/>
      <c r="AN121" s="42" t="s">
        <v>123</v>
      </c>
      <c r="AO121" s="41">
        <v>38</v>
      </c>
      <c r="AP121" s="27"/>
      <c r="AQ121" s="27"/>
      <c r="AR121" s="27"/>
      <c r="AS121" s="27"/>
      <c r="AT121" s="27"/>
      <c r="AV121" s="17">
        <v>54</v>
      </c>
    </row>
    <row r="122" spans="21:48" x14ac:dyDescent="0.2">
      <c r="AJ122" s="34"/>
      <c r="AK122" s="27"/>
      <c r="AL122" s="39"/>
      <c r="AN122" s="42" t="s">
        <v>124</v>
      </c>
      <c r="AO122" s="41">
        <v>35</v>
      </c>
      <c r="AP122" s="27"/>
      <c r="AQ122" s="27"/>
      <c r="AR122" s="27"/>
      <c r="AS122" s="27"/>
      <c r="AT122" s="27"/>
      <c r="AV122" s="17">
        <v>55</v>
      </c>
    </row>
    <row r="123" spans="21:48" x14ac:dyDescent="0.2">
      <c r="AJ123" s="27"/>
      <c r="AK123" s="27"/>
      <c r="AL123" s="39"/>
      <c r="AN123" s="42" t="s">
        <v>125</v>
      </c>
      <c r="AO123" s="41">
        <v>45</v>
      </c>
      <c r="AP123" s="27"/>
      <c r="AQ123" s="27"/>
      <c r="AR123" s="27"/>
      <c r="AS123" s="27"/>
      <c r="AT123" s="27"/>
      <c r="AV123" s="17">
        <v>56</v>
      </c>
    </row>
    <row r="124" spans="21:48" x14ac:dyDescent="0.2">
      <c r="AJ124" s="27"/>
      <c r="AK124" s="34"/>
      <c r="AL124" s="35"/>
      <c r="AN124" s="42" t="s">
        <v>126</v>
      </c>
      <c r="AO124" s="41">
        <v>13</v>
      </c>
      <c r="AP124" s="27"/>
      <c r="AQ124" s="27"/>
      <c r="AR124" s="27"/>
      <c r="AS124" s="27"/>
      <c r="AT124" s="27"/>
      <c r="AV124" s="17">
        <v>57</v>
      </c>
    </row>
    <row r="125" spans="21:48" x14ac:dyDescent="0.2">
      <c r="AJ125" s="27"/>
      <c r="AK125" s="27"/>
      <c r="AL125" s="39"/>
      <c r="AN125" s="42" t="s">
        <v>2</v>
      </c>
      <c r="AO125" s="41"/>
      <c r="AP125" s="27"/>
      <c r="AQ125" s="27"/>
      <c r="AR125" s="27"/>
      <c r="AS125" s="27"/>
      <c r="AT125" s="27"/>
      <c r="AV125" s="17">
        <v>58</v>
      </c>
    </row>
    <row r="126" spans="21:48" x14ac:dyDescent="0.2">
      <c r="AJ126" s="27"/>
      <c r="AK126" s="27"/>
      <c r="AL126" s="39"/>
      <c r="AN126" s="40" t="s">
        <v>108</v>
      </c>
      <c r="AO126" s="41" t="s">
        <v>2</v>
      </c>
      <c r="AQ126" s="27"/>
      <c r="AR126" s="27"/>
      <c r="AS126" s="27"/>
      <c r="AT126" s="27"/>
      <c r="AV126" s="17">
        <v>59</v>
      </c>
    </row>
    <row r="127" spans="21:48" x14ac:dyDescent="0.2">
      <c r="AJ127" s="27"/>
      <c r="AK127" s="34"/>
      <c r="AL127" s="35"/>
      <c r="AN127" s="42" t="s">
        <v>128</v>
      </c>
      <c r="AO127" s="41">
        <v>45</v>
      </c>
      <c r="AQ127" s="27"/>
      <c r="AR127" s="27"/>
      <c r="AV127" s="17">
        <v>60</v>
      </c>
    </row>
    <row r="128" spans="21:48" x14ac:dyDescent="0.2">
      <c r="AJ128" s="27"/>
      <c r="AK128" s="27"/>
      <c r="AL128" s="39"/>
      <c r="AN128" s="42" t="s">
        <v>129</v>
      </c>
      <c r="AO128" s="41">
        <v>48</v>
      </c>
      <c r="AQ128" s="27"/>
      <c r="AV128" s="17">
        <v>61</v>
      </c>
    </row>
    <row r="129" spans="36:48" x14ac:dyDescent="0.2">
      <c r="AJ129" s="27"/>
      <c r="AK129" s="27"/>
      <c r="AL129" s="39"/>
      <c r="AN129" s="42" t="s">
        <v>130</v>
      </c>
      <c r="AO129" s="41">
        <v>45</v>
      </c>
      <c r="AV129" s="17">
        <v>62</v>
      </c>
    </row>
    <row r="130" spans="36:48" x14ac:dyDescent="0.2">
      <c r="AJ130" s="34"/>
      <c r="AK130" s="27"/>
      <c r="AL130" s="39"/>
      <c r="AN130" s="42" t="s">
        <v>132</v>
      </c>
      <c r="AO130" s="41">
        <v>48</v>
      </c>
      <c r="AV130" s="17">
        <v>63</v>
      </c>
    </row>
    <row r="131" spans="36:48" x14ac:dyDescent="0.2">
      <c r="AJ131" s="27"/>
      <c r="AK131" s="27"/>
      <c r="AL131" s="39"/>
      <c r="AN131" s="42" t="s">
        <v>131</v>
      </c>
      <c r="AO131" s="41">
        <v>42</v>
      </c>
      <c r="AV131" s="17">
        <v>64</v>
      </c>
    </row>
    <row r="132" spans="36:48" x14ac:dyDescent="0.2">
      <c r="AJ132" s="27"/>
      <c r="AK132" s="27"/>
      <c r="AL132" s="39"/>
      <c r="AN132" s="42" t="s">
        <v>127</v>
      </c>
      <c r="AO132" s="41">
        <v>15</v>
      </c>
      <c r="AV132" s="17">
        <v>65</v>
      </c>
    </row>
    <row r="133" spans="36:48" x14ac:dyDescent="0.2">
      <c r="AJ133" s="27"/>
      <c r="AK133" s="27"/>
      <c r="AL133" s="39"/>
      <c r="AN133" s="42" t="s">
        <v>2</v>
      </c>
      <c r="AO133" s="41"/>
      <c r="AV133" s="17">
        <v>66</v>
      </c>
    </row>
    <row r="134" spans="36:48" x14ac:dyDescent="0.2">
      <c r="AJ134" s="27"/>
      <c r="AK134" s="27"/>
      <c r="AL134" s="39"/>
      <c r="AN134" s="40" t="s">
        <v>109</v>
      </c>
      <c r="AO134" s="41"/>
      <c r="AV134" s="17">
        <v>67</v>
      </c>
    </row>
    <row r="135" spans="36:48" x14ac:dyDescent="0.2">
      <c r="AJ135" s="27"/>
      <c r="AK135" s="34"/>
      <c r="AN135" s="42" t="s">
        <v>133</v>
      </c>
      <c r="AO135" s="41">
        <v>38</v>
      </c>
      <c r="AV135" s="17">
        <v>68</v>
      </c>
    </row>
    <row r="136" spans="36:48" x14ac:dyDescent="0.2">
      <c r="AJ136" s="27"/>
      <c r="AK136" s="27"/>
      <c r="AN136" s="42" t="s">
        <v>2</v>
      </c>
      <c r="AO136" s="41"/>
      <c r="AV136" s="17">
        <v>69</v>
      </c>
    </row>
    <row r="137" spans="36:48" x14ac:dyDescent="0.2">
      <c r="AJ137" s="27"/>
      <c r="AK137" s="27"/>
      <c r="AN137" s="40" t="s">
        <v>110</v>
      </c>
      <c r="AO137" s="41" t="s">
        <v>2</v>
      </c>
      <c r="AV137" s="17">
        <v>70</v>
      </c>
    </row>
    <row r="138" spans="36:48" x14ac:dyDescent="0.2">
      <c r="AK138" s="27"/>
      <c r="AN138" s="42" t="s">
        <v>134</v>
      </c>
      <c r="AO138" s="41">
        <v>3.5</v>
      </c>
      <c r="AV138" s="17">
        <v>71</v>
      </c>
    </row>
    <row r="139" spans="36:48" x14ac:dyDescent="0.2">
      <c r="AK139" s="27"/>
      <c r="AN139" s="42" t="s">
        <v>135</v>
      </c>
      <c r="AO139" s="41">
        <v>3.5</v>
      </c>
      <c r="AV139" s="17">
        <v>72</v>
      </c>
    </row>
    <row r="140" spans="36:48" x14ac:dyDescent="0.25">
      <c r="AK140" s="27"/>
      <c r="AV140" s="17">
        <v>73</v>
      </c>
    </row>
    <row r="141" spans="36:48" x14ac:dyDescent="0.25">
      <c r="AK141" s="27"/>
      <c r="AV141" s="17">
        <v>74</v>
      </c>
    </row>
    <row r="142" spans="36:48" x14ac:dyDescent="0.25">
      <c r="AK142" s="27"/>
      <c r="AV142" s="17">
        <v>75</v>
      </c>
    </row>
    <row r="143" spans="36:48" x14ac:dyDescent="0.25">
      <c r="AV143" s="17">
        <v>76</v>
      </c>
    </row>
    <row r="144" spans="36:48" x14ac:dyDescent="0.25">
      <c r="AV144" s="17">
        <v>77</v>
      </c>
    </row>
    <row r="145" spans="48:48" x14ac:dyDescent="0.25">
      <c r="AV145" s="17">
        <v>78</v>
      </c>
    </row>
    <row r="146" spans="48:48" x14ac:dyDescent="0.25">
      <c r="AV146" s="17">
        <v>79</v>
      </c>
    </row>
    <row r="147" spans="48:48" x14ac:dyDescent="0.25">
      <c r="AV147" s="17">
        <v>80</v>
      </c>
    </row>
    <row r="148" spans="48:48" x14ac:dyDescent="0.25">
      <c r="AV148" s="17">
        <v>81</v>
      </c>
    </row>
    <row r="149" spans="48:48" x14ac:dyDescent="0.25">
      <c r="AV149" s="17">
        <v>82</v>
      </c>
    </row>
    <row r="150" spans="48:48" x14ac:dyDescent="0.25">
      <c r="AV150" s="17">
        <v>83</v>
      </c>
    </row>
    <row r="151" spans="48:48" x14ac:dyDescent="0.25">
      <c r="AV151" s="17">
        <v>84</v>
      </c>
    </row>
    <row r="152" spans="48:48" x14ac:dyDescent="0.25">
      <c r="AV152" s="17">
        <v>85</v>
      </c>
    </row>
    <row r="153" spans="48:48" x14ac:dyDescent="0.25">
      <c r="AV153" s="17">
        <v>86</v>
      </c>
    </row>
    <row r="154" spans="48:48" x14ac:dyDescent="0.25">
      <c r="AV154" s="17">
        <v>87</v>
      </c>
    </row>
    <row r="155" spans="48:48" x14ac:dyDescent="0.25">
      <c r="AV155" s="17">
        <v>88</v>
      </c>
    </row>
    <row r="156" spans="48:48" x14ac:dyDescent="0.25">
      <c r="AV156" s="17">
        <v>89</v>
      </c>
    </row>
    <row r="157" spans="48:48" x14ac:dyDescent="0.25">
      <c r="AV157" s="17">
        <v>90</v>
      </c>
    </row>
    <row r="158" spans="48:48" x14ac:dyDescent="0.25">
      <c r="AV158" s="17">
        <v>91</v>
      </c>
    </row>
    <row r="159" spans="48:48" x14ac:dyDescent="0.25">
      <c r="AV159" s="17">
        <v>92</v>
      </c>
    </row>
    <row r="160" spans="48:48" x14ac:dyDescent="0.25">
      <c r="AV160" s="17">
        <v>93</v>
      </c>
    </row>
    <row r="161" spans="48:48" x14ac:dyDescent="0.25">
      <c r="AV161" s="17">
        <v>94</v>
      </c>
    </row>
    <row r="162" spans="48:48" x14ac:dyDescent="0.25">
      <c r="AV162" s="17">
        <v>95</v>
      </c>
    </row>
    <row r="163" spans="48:48" x14ac:dyDescent="0.25">
      <c r="AV163" s="17">
        <v>96</v>
      </c>
    </row>
    <row r="164" spans="48:48" x14ac:dyDescent="0.25">
      <c r="AV164" s="17">
        <v>97</v>
      </c>
    </row>
    <row r="165" spans="48:48" x14ac:dyDescent="0.25">
      <c r="AV165" s="17">
        <v>98</v>
      </c>
    </row>
    <row r="166" spans="48:48" x14ac:dyDescent="0.25">
      <c r="AV166" s="17">
        <v>99</v>
      </c>
    </row>
    <row r="167" spans="48:48" x14ac:dyDescent="0.25">
      <c r="AV167" s="17">
        <v>100</v>
      </c>
    </row>
    <row r="168" spans="48:48" x14ac:dyDescent="0.25">
      <c r="AV168" s="17">
        <v>101</v>
      </c>
    </row>
    <row r="169" spans="48:48" x14ac:dyDescent="0.25">
      <c r="AV169" s="17">
        <v>102</v>
      </c>
    </row>
    <row r="170" spans="48:48" x14ac:dyDescent="0.25">
      <c r="AV170" s="17">
        <v>103</v>
      </c>
    </row>
    <row r="171" spans="48:48" x14ac:dyDescent="0.25">
      <c r="AV171" s="17">
        <v>104</v>
      </c>
    </row>
    <row r="172" spans="48:48" x14ac:dyDescent="0.25">
      <c r="AV172" s="17">
        <v>105</v>
      </c>
    </row>
    <row r="173" spans="48:48" x14ac:dyDescent="0.25">
      <c r="AV173" s="17">
        <v>106</v>
      </c>
    </row>
    <row r="174" spans="48:48" x14ac:dyDescent="0.25">
      <c r="AV174" s="17">
        <v>107</v>
      </c>
    </row>
    <row r="175" spans="48:48" x14ac:dyDescent="0.25">
      <c r="AV175" s="17">
        <v>108</v>
      </c>
    </row>
    <row r="176" spans="48:48" x14ac:dyDescent="0.25">
      <c r="AV176" s="17">
        <v>109</v>
      </c>
    </row>
    <row r="177" spans="48:48" x14ac:dyDescent="0.25">
      <c r="AV177" s="17">
        <v>110</v>
      </c>
    </row>
    <row r="178" spans="48:48" x14ac:dyDescent="0.25">
      <c r="AV178" s="17">
        <v>111</v>
      </c>
    </row>
    <row r="179" spans="48:48" x14ac:dyDescent="0.25">
      <c r="AV179" s="17">
        <v>112</v>
      </c>
    </row>
    <row r="180" spans="48:48" x14ac:dyDescent="0.25">
      <c r="AV180" s="17">
        <v>113</v>
      </c>
    </row>
    <row r="181" spans="48:48" x14ac:dyDescent="0.25">
      <c r="AV181" s="17">
        <v>114</v>
      </c>
    </row>
    <row r="182" spans="48:48" x14ac:dyDescent="0.25">
      <c r="AV182" s="17">
        <v>115</v>
      </c>
    </row>
    <row r="183" spans="48:48" x14ac:dyDescent="0.25">
      <c r="AV183" s="17">
        <v>116</v>
      </c>
    </row>
    <row r="184" spans="48:48" x14ac:dyDescent="0.25">
      <c r="AV184" s="17">
        <v>117</v>
      </c>
    </row>
    <row r="185" spans="48:48" x14ac:dyDescent="0.25">
      <c r="AV185" s="17">
        <v>118</v>
      </c>
    </row>
    <row r="186" spans="48:48" x14ac:dyDescent="0.25">
      <c r="AV186" s="17">
        <v>119</v>
      </c>
    </row>
    <row r="187" spans="48:48" x14ac:dyDescent="0.25">
      <c r="AV187" s="17">
        <v>120</v>
      </c>
    </row>
    <row r="188" spans="48:48" x14ac:dyDescent="0.25">
      <c r="AV188" s="17">
        <v>121</v>
      </c>
    </row>
    <row r="189" spans="48:48" x14ac:dyDescent="0.25">
      <c r="AV189" s="17">
        <v>122</v>
      </c>
    </row>
    <row r="190" spans="48:48" x14ac:dyDescent="0.25">
      <c r="AV190" s="17">
        <v>123</v>
      </c>
    </row>
    <row r="191" spans="48:48" x14ac:dyDescent="0.25">
      <c r="AV191" s="17">
        <v>124</v>
      </c>
    </row>
    <row r="192" spans="48:48" x14ac:dyDescent="0.25">
      <c r="AV192" s="17">
        <v>125</v>
      </c>
    </row>
    <row r="193" spans="48:48" x14ac:dyDescent="0.25">
      <c r="AV193" s="17">
        <v>126</v>
      </c>
    </row>
    <row r="194" spans="48:48" x14ac:dyDescent="0.25">
      <c r="AV194" s="17">
        <v>127</v>
      </c>
    </row>
    <row r="195" spans="48:48" x14ac:dyDescent="0.25">
      <c r="AV195" s="17">
        <v>128</v>
      </c>
    </row>
    <row r="196" spans="48:48" x14ac:dyDescent="0.25">
      <c r="AV196" s="17">
        <v>129</v>
      </c>
    </row>
    <row r="197" spans="48:48" x14ac:dyDescent="0.25">
      <c r="AV197" s="17">
        <v>130</v>
      </c>
    </row>
    <row r="198" spans="48:48" x14ac:dyDescent="0.25">
      <c r="AV198" s="17">
        <v>131</v>
      </c>
    </row>
    <row r="199" spans="48:48" x14ac:dyDescent="0.25">
      <c r="AV199" s="17">
        <v>132</v>
      </c>
    </row>
    <row r="200" spans="48:48" x14ac:dyDescent="0.25">
      <c r="AV200" s="17">
        <v>133</v>
      </c>
    </row>
    <row r="201" spans="48:48" x14ac:dyDescent="0.25">
      <c r="AV201" s="17">
        <v>134</v>
      </c>
    </row>
    <row r="202" spans="48:48" x14ac:dyDescent="0.25">
      <c r="AV202" s="17">
        <v>135</v>
      </c>
    </row>
    <row r="203" spans="48:48" x14ac:dyDescent="0.25">
      <c r="AV203" s="17">
        <v>136</v>
      </c>
    </row>
    <row r="204" spans="48:48" x14ac:dyDescent="0.25">
      <c r="AV204" s="17">
        <v>137</v>
      </c>
    </row>
    <row r="205" spans="48:48" x14ac:dyDescent="0.25">
      <c r="AV205" s="17">
        <v>138</v>
      </c>
    </row>
    <row r="206" spans="48:48" x14ac:dyDescent="0.25">
      <c r="AV206" s="17">
        <v>139</v>
      </c>
    </row>
    <row r="207" spans="48:48" x14ac:dyDescent="0.25">
      <c r="AV207" s="17">
        <v>140</v>
      </c>
    </row>
    <row r="208" spans="48:48" x14ac:dyDescent="0.25">
      <c r="AV208" s="17">
        <v>141</v>
      </c>
    </row>
    <row r="209" spans="48:48" x14ac:dyDescent="0.25">
      <c r="AV209" s="17">
        <v>142</v>
      </c>
    </row>
    <row r="210" spans="48:48" x14ac:dyDescent="0.25">
      <c r="AV210" s="17">
        <v>143</v>
      </c>
    </row>
    <row r="211" spans="48:48" x14ac:dyDescent="0.25">
      <c r="AV211" s="17">
        <v>144</v>
      </c>
    </row>
    <row r="212" spans="48:48" x14ac:dyDescent="0.25">
      <c r="AV212" s="17">
        <v>145</v>
      </c>
    </row>
    <row r="213" spans="48:48" x14ac:dyDescent="0.25">
      <c r="AV213" s="17">
        <v>146</v>
      </c>
    </row>
    <row r="214" spans="48:48" x14ac:dyDescent="0.25">
      <c r="AV214" s="17">
        <v>147</v>
      </c>
    </row>
    <row r="215" spans="48:48" x14ac:dyDescent="0.25">
      <c r="AV215" s="17">
        <v>148</v>
      </c>
    </row>
    <row r="216" spans="48:48" x14ac:dyDescent="0.25">
      <c r="AV216" s="17">
        <v>149</v>
      </c>
    </row>
    <row r="217" spans="48:48" x14ac:dyDescent="0.25">
      <c r="AV217" s="17">
        <v>150</v>
      </c>
    </row>
    <row r="218" spans="48:48" x14ac:dyDescent="0.25">
      <c r="AV218" s="17">
        <v>151</v>
      </c>
    </row>
    <row r="219" spans="48:48" x14ac:dyDescent="0.25">
      <c r="AV219" s="17">
        <v>152</v>
      </c>
    </row>
    <row r="220" spans="48:48" x14ac:dyDescent="0.25">
      <c r="AV220" s="17">
        <v>153</v>
      </c>
    </row>
    <row r="221" spans="48:48" x14ac:dyDescent="0.25">
      <c r="AV221" s="17">
        <v>154</v>
      </c>
    </row>
    <row r="222" spans="48:48" x14ac:dyDescent="0.25">
      <c r="AV222" s="17">
        <v>155</v>
      </c>
    </row>
    <row r="223" spans="48:48" x14ac:dyDescent="0.25">
      <c r="AV223" s="17">
        <v>156</v>
      </c>
    </row>
    <row r="224" spans="48:48" x14ac:dyDescent="0.25">
      <c r="AV224" s="17">
        <v>157</v>
      </c>
    </row>
    <row r="225" spans="48:48" x14ac:dyDescent="0.25">
      <c r="AV225" s="17">
        <v>158</v>
      </c>
    </row>
    <row r="226" spans="48:48" x14ac:dyDescent="0.25">
      <c r="AV226" s="17">
        <v>159</v>
      </c>
    </row>
    <row r="227" spans="48:48" x14ac:dyDescent="0.25">
      <c r="AV227" s="17">
        <v>160</v>
      </c>
    </row>
    <row r="228" spans="48:48" x14ac:dyDescent="0.25">
      <c r="AV228" s="17">
        <v>161</v>
      </c>
    </row>
    <row r="229" spans="48:48" x14ac:dyDescent="0.25">
      <c r="AV229" s="17">
        <v>162</v>
      </c>
    </row>
    <row r="230" spans="48:48" x14ac:dyDescent="0.25">
      <c r="AV230" s="17">
        <v>163</v>
      </c>
    </row>
    <row r="231" spans="48:48" x14ac:dyDescent="0.25">
      <c r="AV231" s="17">
        <v>164</v>
      </c>
    </row>
    <row r="232" spans="48:48" x14ac:dyDescent="0.25">
      <c r="AV232" s="17">
        <v>165</v>
      </c>
    </row>
    <row r="233" spans="48:48" x14ac:dyDescent="0.25">
      <c r="AV233" s="17">
        <v>166</v>
      </c>
    </row>
    <row r="234" spans="48:48" x14ac:dyDescent="0.25">
      <c r="AV234" s="17">
        <v>167</v>
      </c>
    </row>
    <row r="235" spans="48:48" x14ac:dyDescent="0.25">
      <c r="AV235" s="17">
        <v>168</v>
      </c>
    </row>
    <row r="236" spans="48:48" x14ac:dyDescent="0.25">
      <c r="AV236" s="17">
        <v>169</v>
      </c>
    </row>
    <row r="237" spans="48:48" x14ac:dyDescent="0.25">
      <c r="AV237" s="17">
        <v>170</v>
      </c>
    </row>
    <row r="238" spans="48:48" x14ac:dyDescent="0.25">
      <c r="AV238" s="17">
        <v>171</v>
      </c>
    </row>
    <row r="239" spans="48:48" x14ac:dyDescent="0.25">
      <c r="AV239" s="17">
        <v>172</v>
      </c>
    </row>
    <row r="240" spans="48:48" x14ac:dyDescent="0.25">
      <c r="AV240" s="17">
        <v>173</v>
      </c>
    </row>
    <row r="241" spans="48:48" x14ac:dyDescent="0.25">
      <c r="AV241" s="17">
        <v>174</v>
      </c>
    </row>
    <row r="242" spans="48:48" x14ac:dyDescent="0.25">
      <c r="AV242" s="17">
        <v>175</v>
      </c>
    </row>
    <row r="243" spans="48:48" x14ac:dyDescent="0.25">
      <c r="AV243" s="17">
        <v>176</v>
      </c>
    </row>
    <row r="244" spans="48:48" x14ac:dyDescent="0.25">
      <c r="AV244" s="17">
        <v>177</v>
      </c>
    </row>
    <row r="245" spans="48:48" x14ac:dyDescent="0.25">
      <c r="AV245" s="17">
        <v>178</v>
      </c>
    </row>
    <row r="246" spans="48:48" x14ac:dyDescent="0.25">
      <c r="AV246" s="17">
        <v>179</v>
      </c>
    </row>
    <row r="247" spans="48:48" x14ac:dyDescent="0.25">
      <c r="AV247" s="17">
        <v>180</v>
      </c>
    </row>
    <row r="248" spans="48:48" x14ac:dyDescent="0.25">
      <c r="AV248" s="17">
        <v>181</v>
      </c>
    </row>
    <row r="249" spans="48:48" x14ac:dyDescent="0.25">
      <c r="AV249" s="17">
        <v>182</v>
      </c>
    </row>
    <row r="250" spans="48:48" x14ac:dyDescent="0.25">
      <c r="AV250" s="17">
        <v>183</v>
      </c>
    </row>
    <row r="251" spans="48:48" x14ac:dyDescent="0.25">
      <c r="AV251" s="17">
        <v>184</v>
      </c>
    </row>
    <row r="252" spans="48:48" x14ac:dyDescent="0.25">
      <c r="AV252" s="17">
        <v>185</v>
      </c>
    </row>
    <row r="253" spans="48:48" x14ac:dyDescent="0.25">
      <c r="AV253" s="17">
        <v>186</v>
      </c>
    </row>
    <row r="254" spans="48:48" x14ac:dyDescent="0.25">
      <c r="AV254" s="17">
        <v>187</v>
      </c>
    </row>
    <row r="255" spans="48:48" x14ac:dyDescent="0.25">
      <c r="AV255" s="17">
        <v>188</v>
      </c>
    </row>
    <row r="256" spans="48:48" x14ac:dyDescent="0.25">
      <c r="AV256" s="17">
        <v>189</v>
      </c>
    </row>
    <row r="257" spans="48:48" x14ac:dyDescent="0.25">
      <c r="AV257" s="17">
        <v>190</v>
      </c>
    </row>
    <row r="258" spans="48:48" x14ac:dyDescent="0.25">
      <c r="AV258" s="17">
        <v>191</v>
      </c>
    </row>
    <row r="259" spans="48:48" x14ac:dyDescent="0.25">
      <c r="AV259" s="17">
        <v>192</v>
      </c>
    </row>
    <row r="260" spans="48:48" x14ac:dyDescent="0.25">
      <c r="AV260" s="17">
        <v>193</v>
      </c>
    </row>
    <row r="261" spans="48:48" x14ac:dyDescent="0.25">
      <c r="AV261" s="17">
        <v>194</v>
      </c>
    </row>
    <row r="262" spans="48:48" x14ac:dyDescent="0.25">
      <c r="AV262" s="17">
        <v>195</v>
      </c>
    </row>
    <row r="263" spans="48:48" x14ac:dyDescent="0.25">
      <c r="AV263" s="17">
        <v>196</v>
      </c>
    </row>
    <row r="264" spans="48:48" x14ac:dyDescent="0.25">
      <c r="AV264" s="17">
        <v>197</v>
      </c>
    </row>
    <row r="265" spans="48:48" x14ac:dyDescent="0.25">
      <c r="AV265" s="17">
        <v>198</v>
      </c>
    </row>
    <row r="266" spans="48:48" x14ac:dyDescent="0.25">
      <c r="AV266" s="17">
        <v>199</v>
      </c>
    </row>
    <row r="267" spans="48:48" x14ac:dyDescent="0.25">
      <c r="AV267" s="17">
        <v>200</v>
      </c>
    </row>
    <row r="268" spans="48:48" x14ac:dyDescent="0.25">
      <c r="AV268" s="17">
        <v>201</v>
      </c>
    </row>
    <row r="269" spans="48:48" x14ac:dyDescent="0.25">
      <c r="AV269" s="17">
        <v>202</v>
      </c>
    </row>
    <row r="270" spans="48:48" x14ac:dyDescent="0.25">
      <c r="AV270" s="17">
        <v>203</v>
      </c>
    </row>
    <row r="271" spans="48:48" x14ac:dyDescent="0.25">
      <c r="AV271" s="17">
        <v>204</v>
      </c>
    </row>
    <row r="272" spans="48:48" x14ac:dyDescent="0.25">
      <c r="AV272" s="17">
        <v>205</v>
      </c>
    </row>
    <row r="273" spans="48:48" x14ac:dyDescent="0.25">
      <c r="AV273" s="17">
        <v>206</v>
      </c>
    </row>
    <row r="274" spans="48:48" x14ac:dyDescent="0.25">
      <c r="AV274" s="17">
        <v>207</v>
      </c>
    </row>
    <row r="275" spans="48:48" x14ac:dyDescent="0.25">
      <c r="AV275" s="17">
        <v>208</v>
      </c>
    </row>
    <row r="276" spans="48:48" x14ac:dyDescent="0.25">
      <c r="AV276" s="17">
        <v>209</v>
      </c>
    </row>
    <row r="277" spans="48:48" x14ac:dyDescent="0.25">
      <c r="AV277" s="17">
        <v>210</v>
      </c>
    </row>
    <row r="278" spans="48:48" x14ac:dyDescent="0.25">
      <c r="AV278" s="17">
        <v>211</v>
      </c>
    </row>
    <row r="279" spans="48:48" x14ac:dyDescent="0.25">
      <c r="AV279" s="17">
        <v>212</v>
      </c>
    </row>
    <row r="280" spans="48:48" x14ac:dyDescent="0.25">
      <c r="AV280" s="17">
        <v>213</v>
      </c>
    </row>
    <row r="281" spans="48:48" x14ac:dyDescent="0.25">
      <c r="AV281" s="17">
        <v>214</v>
      </c>
    </row>
    <row r="282" spans="48:48" x14ac:dyDescent="0.25">
      <c r="AV282" s="17">
        <v>215</v>
      </c>
    </row>
    <row r="283" spans="48:48" x14ac:dyDescent="0.25">
      <c r="AV283" s="17">
        <v>216</v>
      </c>
    </row>
    <row r="284" spans="48:48" x14ac:dyDescent="0.25">
      <c r="AV284" s="17">
        <v>217</v>
      </c>
    </row>
    <row r="285" spans="48:48" x14ac:dyDescent="0.25">
      <c r="AV285" s="17">
        <v>218</v>
      </c>
    </row>
    <row r="286" spans="48:48" x14ac:dyDescent="0.25">
      <c r="AV286" s="17">
        <v>219</v>
      </c>
    </row>
    <row r="287" spans="48:48" x14ac:dyDescent="0.25">
      <c r="AV287" s="17">
        <v>220</v>
      </c>
    </row>
    <row r="288" spans="48:48" x14ac:dyDescent="0.25">
      <c r="AV288" s="17">
        <v>221</v>
      </c>
    </row>
    <row r="289" spans="48:48" x14ac:dyDescent="0.25">
      <c r="AV289" s="17">
        <v>222</v>
      </c>
    </row>
    <row r="290" spans="48:48" x14ac:dyDescent="0.25">
      <c r="AV290" s="17">
        <v>223</v>
      </c>
    </row>
    <row r="291" spans="48:48" x14ac:dyDescent="0.25">
      <c r="AV291" s="17">
        <v>224</v>
      </c>
    </row>
    <row r="292" spans="48:48" x14ac:dyDescent="0.25">
      <c r="AV292" s="17">
        <v>225</v>
      </c>
    </row>
    <row r="293" spans="48:48" x14ac:dyDescent="0.25">
      <c r="AV293" s="17">
        <v>226</v>
      </c>
    </row>
    <row r="294" spans="48:48" x14ac:dyDescent="0.25">
      <c r="AV294" s="17">
        <v>227</v>
      </c>
    </row>
    <row r="295" spans="48:48" x14ac:dyDescent="0.25">
      <c r="AV295" s="17">
        <v>228</v>
      </c>
    </row>
    <row r="296" spans="48:48" x14ac:dyDescent="0.25">
      <c r="AV296" s="17">
        <v>229</v>
      </c>
    </row>
    <row r="297" spans="48:48" x14ac:dyDescent="0.25">
      <c r="AV297" s="17">
        <v>230</v>
      </c>
    </row>
    <row r="298" spans="48:48" x14ac:dyDescent="0.25">
      <c r="AV298" s="17">
        <v>231</v>
      </c>
    </row>
    <row r="299" spans="48:48" x14ac:dyDescent="0.25">
      <c r="AV299" s="17">
        <v>232</v>
      </c>
    </row>
    <row r="300" spans="48:48" x14ac:dyDescent="0.25">
      <c r="AV300" s="17">
        <v>233</v>
      </c>
    </row>
    <row r="301" spans="48:48" x14ac:dyDescent="0.25">
      <c r="AV301" s="17">
        <v>234</v>
      </c>
    </row>
    <row r="302" spans="48:48" x14ac:dyDescent="0.25">
      <c r="AV302" s="17">
        <v>235</v>
      </c>
    </row>
    <row r="303" spans="48:48" x14ac:dyDescent="0.25">
      <c r="AV303" s="17">
        <v>236</v>
      </c>
    </row>
    <row r="304" spans="48:48" x14ac:dyDescent="0.25">
      <c r="AV304" s="17">
        <v>237</v>
      </c>
    </row>
    <row r="305" spans="48:48" x14ac:dyDescent="0.25">
      <c r="AV305" s="17">
        <v>238</v>
      </c>
    </row>
    <row r="306" spans="48:48" x14ac:dyDescent="0.25">
      <c r="AV306" s="17">
        <v>239</v>
      </c>
    </row>
    <row r="307" spans="48:48" x14ac:dyDescent="0.25">
      <c r="AV307" s="17">
        <v>240</v>
      </c>
    </row>
    <row r="308" spans="48:48" x14ac:dyDescent="0.25">
      <c r="AV308" s="17">
        <v>241</v>
      </c>
    </row>
    <row r="309" spans="48:48" x14ac:dyDescent="0.25">
      <c r="AV309" s="17">
        <v>242</v>
      </c>
    </row>
    <row r="310" spans="48:48" x14ac:dyDescent="0.25">
      <c r="AV310" s="17">
        <v>243</v>
      </c>
    </row>
    <row r="311" spans="48:48" x14ac:dyDescent="0.25">
      <c r="AV311" s="17">
        <v>244</v>
      </c>
    </row>
    <row r="312" spans="48:48" x14ac:dyDescent="0.25">
      <c r="AV312" s="17">
        <v>245</v>
      </c>
    </row>
    <row r="313" spans="48:48" x14ac:dyDescent="0.25">
      <c r="AV313" s="17">
        <v>246</v>
      </c>
    </row>
    <row r="314" spans="48:48" x14ac:dyDescent="0.25">
      <c r="AV314" s="17">
        <v>247</v>
      </c>
    </row>
    <row r="315" spans="48:48" x14ac:dyDescent="0.25">
      <c r="AV315" s="17">
        <v>248</v>
      </c>
    </row>
    <row r="316" spans="48:48" x14ac:dyDescent="0.25">
      <c r="AV316" s="17">
        <v>249</v>
      </c>
    </row>
    <row r="317" spans="48:48" x14ac:dyDescent="0.25">
      <c r="AV317" s="17">
        <v>250</v>
      </c>
    </row>
    <row r="318" spans="48:48" x14ac:dyDescent="0.25">
      <c r="AV318" s="17">
        <v>251</v>
      </c>
    </row>
    <row r="319" spans="48:48" x14ac:dyDescent="0.25">
      <c r="AV319" s="17">
        <v>252</v>
      </c>
    </row>
    <row r="320" spans="48:48" x14ac:dyDescent="0.25">
      <c r="AV320" s="17">
        <v>253</v>
      </c>
    </row>
    <row r="321" spans="48:48" x14ac:dyDescent="0.25">
      <c r="AV321" s="17">
        <v>254</v>
      </c>
    </row>
    <row r="322" spans="48:48" x14ac:dyDescent="0.25">
      <c r="AV322" s="17">
        <v>255</v>
      </c>
    </row>
    <row r="323" spans="48:48" x14ac:dyDescent="0.25">
      <c r="AV323" s="17">
        <v>256</v>
      </c>
    </row>
    <row r="324" spans="48:48" x14ac:dyDescent="0.25">
      <c r="AV324" s="17">
        <v>257</v>
      </c>
    </row>
    <row r="325" spans="48:48" x14ac:dyDescent="0.25">
      <c r="AV325" s="17">
        <v>258</v>
      </c>
    </row>
    <row r="326" spans="48:48" x14ac:dyDescent="0.25">
      <c r="AV326" s="17">
        <v>259</v>
      </c>
    </row>
    <row r="327" spans="48:48" x14ac:dyDescent="0.25">
      <c r="AV327" s="17">
        <v>260</v>
      </c>
    </row>
    <row r="328" spans="48:48" x14ac:dyDescent="0.25">
      <c r="AV328" s="17">
        <v>261</v>
      </c>
    </row>
    <row r="329" spans="48:48" x14ac:dyDescent="0.25">
      <c r="AV329" s="17">
        <v>262</v>
      </c>
    </row>
    <row r="330" spans="48:48" x14ac:dyDescent="0.25">
      <c r="AV330" s="17">
        <v>263</v>
      </c>
    </row>
    <row r="331" spans="48:48" x14ac:dyDescent="0.25">
      <c r="AV331" s="17">
        <v>264</v>
      </c>
    </row>
    <row r="332" spans="48:48" x14ac:dyDescent="0.25">
      <c r="AV332" s="17">
        <v>265</v>
      </c>
    </row>
    <row r="333" spans="48:48" x14ac:dyDescent="0.25">
      <c r="AV333" s="17">
        <v>266</v>
      </c>
    </row>
    <row r="334" spans="48:48" x14ac:dyDescent="0.25">
      <c r="AV334" s="17">
        <v>267</v>
      </c>
    </row>
    <row r="335" spans="48:48" x14ac:dyDescent="0.25">
      <c r="AV335" s="17">
        <v>268</v>
      </c>
    </row>
    <row r="336" spans="48:48" x14ac:dyDescent="0.25">
      <c r="AV336" s="17">
        <v>269</v>
      </c>
    </row>
    <row r="337" spans="48:48" x14ac:dyDescent="0.25">
      <c r="AV337" s="17">
        <v>270</v>
      </c>
    </row>
    <row r="338" spans="48:48" x14ac:dyDescent="0.25">
      <c r="AV338" s="17">
        <v>271</v>
      </c>
    </row>
    <row r="339" spans="48:48" x14ac:dyDescent="0.25">
      <c r="AV339" s="17">
        <v>272</v>
      </c>
    </row>
    <row r="340" spans="48:48" x14ac:dyDescent="0.25">
      <c r="AV340" s="17">
        <v>273</v>
      </c>
    </row>
    <row r="341" spans="48:48" x14ac:dyDescent="0.25">
      <c r="AV341" s="17">
        <v>274</v>
      </c>
    </row>
    <row r="342" spans="48:48" x14ac:dyDescent="0.25">
      <c r="AV342" s="17">
        <v>275</v>
      </c>
    </row>
    <row r="343" spans="48:48" x14ac:dyDescent="0.25">
      <c r="AV343" s="17">
        <v>276</v>
      </c>
    </row>
    <row r="344" spans="48:48" x14ac:dyDescent="0.25">
      <c r="AV344" s="17">
        <v>277</v>
      </c>
    </row>
    <row r="345" spans="48:48" x14ac:dyDescent="0.25">
      <c r="AV345" s="17">
        <v>278</v>
      </c>
    </row>
    <row r="346" spans="48:48" x14ac:dyDescent="0.25">
      <c r="AV346" s="17">
        <v>279</v>
      </c>
    </row>
    <row r="347" spans="48:48" x14ac:dyDescent="0.25">
      <c r="AV347" s="17">
        <v>280</v>
      </c>
    </row>
    <row r="348" spans="48:48" x14ac:dyDescent="0.25">
      <c r="AV348" s="17">
        <v>281</v>
      </c>
    </row>
    <row r="349" spans="48:48" x14ac:dyDescent="0.25">
      <c r="AV349" s="17">
        <v>282</v>
      </c>
    </row>
    <row r="350" spans="48:48" x14ac:dyDescent="0.25">
      <c r="AV350" s="17">
        <v>283</v>
      </c>
    </row>
    <row r="351" spans="48:48" x14ac:dyDescent="0.25">
      <c r="AV351" s="17">
        <v>284</v>
      </c>
    </row>
    <row r="352" spans="48:48" x14ac:dyDescent="0.25">
      <c r="AV352" s="17">
        <v>285</v>
      </c>
    </row>
    <row r="353" spans="48:48" x14ac:dyDescent="0.25">
      <c r="AV353" s="17">
        <v>286</v>
      </c>
    </row>
    <row r="354" spans="48:48" x14ac:dyDescent="0.25">
      <c r="AV354" s="17">
        <v>287</v>
      </c>
    </row>
  </sheetData>
  <mergeCells count="94">
    <mergeCell ref="D43:H43"/>
    <mergeCell ref="N56:R56"/>
    <mergeCell ref="N55:R55"/>
    <mergeCell ref="B45:J45"/>
    <mergeCell ref="N52:P52"/>
    <mergeCell ref="N53:P53"/>
    <mergeCell ref="L45:T45"/>
    <mergeCell ref="B46:J58"/>
    <mergeCell ref="B59:T61"/>
    <mergeCell ref="N57:R57"/>
    <mergeCell ref="D31:F31"/>
    <mergeCell ref="D30:F30"/>
    <mergeCell ref="L11:T11"/>
    <mergeCell ref="B11:J11"/>
    <mergeCell ref="D22:F22"/>
    <mergeCell ref="D23:F23"/>
    <mergeCell ref="D24:F24"/>
    <mergeCell ref="D21:F21"/>
    <mergeCell ref="D19:F19"/>
    <mergeCell ref="D41:F41"/>
    <mergeCell ref="D40:F40"/>
    <mergeCell ref="D36:F36"/>
    <mergeCell ref="D39:F39"/>
    <mergeCell ref="D33:F33"/>
    <mergeCell ref="D29:F29"/>
    <mergeCell ref="D35:F35"/>
    <mergeCell ref="D16:F16"/>
    <mergeCell ref="D17:F17"/>
    <mergeCell ref="D34:F34"/>
    <mergeCell ref="D28:F28"/>
    <mergeCell ref="B1:T1"/>
    <mergeCell ref="F6:K6"/>
    <mergeCell ref="N20:P20"/>
    <mergeCell ref="N21:P21"/>
    <mergeCell ref="N22:P22"/>
    <mergeCell ref="D18:F18"/>
    <mergeCell ref="D20:F20"/>
    <mergeCell ref="N14:P14"/>
    <mergeCell ref="N15:P15"/>
    <mergeCell ref="D13:F13"/>
    <mergeCell ref="D14:F14"/>
    <mergeCell ref="D15:F15"/>
    <mergeCell ref="AK11:AK12"/>
    <mergeCell ref="AH3:AN7"/>
    <mergeCell ref="D37:F37"/>
    <mergeCell ref="D38:F38"/>
    <mergeCell ref="D32:F32"/>
    <mergeCell ref="D25:F25"/>
    <mergeCell ref="L26:L27"/>
    <mergeCell ref="N31:P31"/>
    <mergeCell ref="N32:P32"/>
    <mergeCell ref="N33:P33"/>
    <mergeCell ref="N23:P23"/>
    <mergeCell ref="B27:J27"/>
    <mergeCell ref="N34:P34"/>
    <mergeCell ref="N35:P35"/>
    <mergeCell ref="N36:P36"/>
    <mergeCell ref="N37:P37"/>
    <mergeCell ref="D42:F42"/>
    <mergeCell ref="B2:T2"/>
    <mergeCell ref="O4:T4"/>
    <mergeCell ref="O5:T5"/>
    <mergeCell ref="O6:T6"/>
    <mergeCell ref="O7:T7"/>
    <mergeCell ref="O8:T8"/>
    <mergeCell ref="F3:J3"/>
    <mergeCell ref="F4:J4"/>
    <mergeCell ref="F5:J5"/>
    <mergeCell ref="F7:J7"/>
    <mergeCell ref="F8:J8"/>
    <mergeCell ref="N17:P17"/>
    <mergeCell ref="N18:P18"/>
    <mergeCell ref="N19:P19"/>
    <mergeCell ref="N16:P16"/>
    <mergeCell ref="N24:P24"/>
    <mergeCell ref="N25:P25"/>
    <mergeCell ref="N28:P28"/>
    <mergeCell ref="N29:P29"/>
    <mergeCell ref="N30:P30"/>
    <mergeCell ref="N38:P38"/>
    <mergeCell ref="N47:P47"/>
    <mergeCell ref="N51:P51"/>
    <mergeCell ref="T26:T27"/>
    <mergeCell ref="N40:P40"/>
    <mergeCell ref="N41:P41"/>
    <mergeCell ref="N42:P42"/>
    <mergeCell ref="N26:P26"/>
    <mergeCell ref="N27:P27"/>
    <mergeCell ref="N39:P39"/>
    <mergeCell ref="N43:R43"/>
    <mergeCell ref="N46:P46"/>
    <mergeCell ref="N48:P48"/>
    <mergeCell ref="N49:P49"/>
    <mergeCell ref="N50:P50"/>
  </mergeCells>
  <phoneticPr fontId="3" type="noConversion"/>
  <conditionalFormatting sqref="AO127:AO128 AJ101:AJ102 AJ98:AJ99 W47:W50 K36 AJ80:AJ84 AJ65:AJ77 AK92:AK95 K30:K33 AR71:AR78 AJ87:AJ90 AN96:AN102 W39:W41 W25:X27 Z11:AA12 AL125:AL126 AL128:AL134 AL108:AL123 AK106:AL107 AL105 AK103:AL104 AK85:AL89 AO68:AO89 AL91:AL95 AL99:AL102 AN68:AN91 AK68:AL82 AO93 AN94 AO95:AO101 AR68:AR69 AO106:AO125 I39:K42 T57 W3 Z4:AA6 W4:X13 L46:M46 S55:T56 N55:Q57 W18:X21 K13:K24 W29:X35 M27 K43:N44 S27 Q44:T44 I34:J38 Q53:T54 Q46:Q52 S48:T52 S47 T46:T47 Q13:T26 S28:T43 Q27:R42 L13:M26 K47:M56 I30:I33 J29:J33 H29:H42 B13:D26 H13:J26 B28:D42 N14:N26 K28:N28 L29:N42">
    <cfRule type="expression" dxfId="17" priority="33" stopIfTrue="1">
      <formula>AND(#REF!&lt;0.09,$F$3="Internes Meeting")</formula>
    </cfRule>
  </conditionalFormatting>
  <conditionalFormatting sqref="AN95 AJ85 W45:X45 W36:X37 W22:X22 AK90:AL90 AO102:AO103 AN103:AN104 AO94">
    <cfRule type="expression" dxfId="16" priority="36" stopIfTrue="1">
      <formula>AND(#REF!&lt;0.09,$F$3="Internes Meeting")</formula>
    </cfRule>
  </conditionalFormatting>
  <conditionalFormatting sqref="N55:Q57 Q13:Q42 Q44 D13:D26 D29:D42">
    <cfRule type="expression" dxfId="15" priority="34" stopIfTrue="1">
      <formula>AND($F$3="Meeting mit externen Kunden",#REF!&lt;0.09)</formula>
    </cfRule>
    <cfRule type="expression" dxfId="14" priority="35" stopIfTrue="1">
      <formula>AND($F$3="Internes Meeting",#REF!&lt;0.17)</formula>
    </cfRule>
  </conditionalFormatting>
  <conditionalFormatting sqref="Q46:Q54">
    <cfRule type="expression" dxfId="13" priority="28" stopIfTrue="1">
      <formula>AND($F$3="Meeting mit externen Kunden",#REF!&lt;0.09)</formula>
    </cfRule>
    <cfRule type="expression" dxfId="12" priority="29" stopIfTrue="1">
      <formula>AND($F$3="Internes Meeting",#REF!&lt;0.17)</formula>
    </cfRule>
  </conditionalFormatting>
  <conditionalFormatting sqref="H28:J28 I29">
    <cfRule type="expression" dxfId="11" priority="18" stopIfTrue="1">
      <formula>AND(#REF!&lt;0.09,$F$3="Internes Meeting")</formula>
    </cfRule>
  </conditionalFormatting>
  <conditionalFormatting sqref="D28">
    <cfRule type="expression" dxfId="10" priority="19" stopIfTrue="1">
      <formula>AND($F$3="Meeting mit externen Kunden",#REF!&lt;0.09)</formula>
    </cfRule>
    <cfRule type="expression" dxfId="9" priority="20" stopIfTrue="1">
      <formula>AND($F$3="Internes Meeting",#REF!&lt;0.17)</formula>
    </cfRule>
  </conditionalFormatting>
  <conditionalFormatting sqref="N46:N54">
    <cfRule type="expression" dxfId="8" priority="17" stopIfTrue="1">
      <formula>AND(#REF!&lt;0.09,$F$3="Internes Meeting")</formula>
    </cfRule>
  </conditionalFormatting>
  <conditionalFormatting sqref="N13:P13">
    <cfRule type="expression" dxfId="7" priority="16" stopIfTrue="1">
      <formula>AND(#REF!&lt;0.09,$F$3="Internes Meeting")</formula>
    </cfRule>
  </conditionalFormatting>
  <conditionalFormatting sqref="D43:G44 J43:J44">
    <cfRule type="expression" dxfId="6" priority="4" stopIfTrue="1">
      <formula>AND(#REF!&lt;0.09,$F$3="Internes Meeting")</formula>
    </cfRule>
  </conditionalFormatting>
  <conditionalFormatting sqref="D43:G44">
    <cfRule type="expression" dxfId="5" priority="5" stopIfTrue="1">
      <formula>AND($F$3="Meeting mit externen Kunden",#REF!&lt;0.09)</formula>
    </cfRule>
    <cfRule type="expression" dxfId="4" priority="6" stopIfTrue="1">
      <formula>AND($F$3="Internes Meeting",#REF!&lt;0.17)</formula>
    </cfRule>
  </conditionalFormatting>
  <conditionalFormatting sqref="R46:R52">
    <cfRule type="expression" dxfId="3" priority="3" stopIfTrue="1">
      <formula>AND(#REF!&lt;0.09,$F$3="Internes Meeting")</formula>
    </cfRule>
  </conditionalFormatting>
  <conditionalFormatting sqref="N27">
    <cfRule type="expression" dxfId="2" priority="1" stopIfTrue="1">
      <formula>AND(#REF!&lt;0.09,$F$3="Internes Meeting")</formula>
    </cfRule>
  </conditionalFormatting>
  <dataValidations count="6">
    <dataValidation type="list" allowBlank="1" showInputMessage="1" showErrorMessage="1" sqref="C14:C24 C30:C44" xr:uid="{00000000-0002-0000-0000-000000000000}">
      <formula1>"0,1,2,3,4,5,6,7,8,9,10,11,12,13,14,15,16,17,18,19,20,21,22,23,24,25,26,27,28,29,30,31,32,33,34,35,36"</formula1>
    </dataValidation>
    <dataValidation type="list" allowBlank="1" showInputMessage="1" sqref="S57" xr:uid="{00000000-0002-0000-0000-000001000000}">
      <formula1>$AM$98:$AM$124</formula1>
    </dataValidation>
    <dataValidation type="list" allowBlank="1" showInputMessage="1" showErrorMessage="1" sqref="K8" xr:uid="{00000000-0002-0000-0000-000002000000}">
      <formula1>$AJ$123:$AJ$129</formula1>
    </dataValidation>
    <dataValidation allowBlank="1" showInputMessage="1" sqref="D28:F28 L13 N13 M46:M56 T57 H13:J13 B13:F13 J28 S55:T56 T28:T44 M13:M42 Q13:R42 I28:I29 S13:S44 T13:T26 B28 C28:C29 H28 Q46:T54" xr:uid="{00000000-0002-0000-0000-000003000000}"/>
    <dataValidation type="list" allowBlank="1" showInputMessage="1" sqref="L26 L53:L54" xr:uid="{00000000-0002-0000-0000-000004000000}">
      <formula1>"0,1,2,3,4,5,6,7,8,9,10,11,12,13,14,15,16,17,18,19,20,21,22,23,24,25,26,27,28,29,30,31,32,33,34,35,36"</formula1>
    </dataValidation>
    <dataValidation type="list" allowBlank="1" showInputMessage="1" showErrorMessage="1" sqref="O7" xr:uid="{00000000-0002-0000-0000-000005000000}">
      <formula1>"Ja,Nein"</formula1>
    </dataValidation>
  </dataValidations>
  <pageMargins left="0.19685039370078741" right="0.19685039370078741" top="0.39370078740157483" bottom="0.39370078740157483" header="0.51181102362204722" footer="0"/>
  <pageSetup paperSize="9" scale="83" orientation="portrait" r:id="rId1"/>
  <headerFooter alignWithMargins="0">
    <oddFooter>&amp;F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6000000}">
          <x14:formula1>
            <xm:f>Zusatzkosten!$A$1:$A$6</xm:f>
          </x14:formula1>
          <xm:sqref>N46:P52</xm:sqref>
        </x14:dataValidation>
        <x14:dataValidation type="list" allowBlank="1" showInputMessage="1" showErrorMessage="1" xr:uid="{00000000-0002-0000-0000-000007000000}">
          <x14:formula1>
            <xm:f>Frühstück!$A$1:$A$19</xm:f>
          </x14:formula1>
          <xm:sqref>D14:F24</xm:sqref>
        </x14:dataValidation>
        <x14:dataValidation type="list" allowBlank="1" showErrorMessage="1" xr:uid="{00000000-0002-0000-0000-000008000000}">
          <x14:formula1>
            <xm:f>Getranke!$A$1:$A$15</xm:f>
          </x14:formula1>
          <xm:sqref>D29:F42</xm:sqref>
        </x14:dataValidation>
        <x14:dataValidation type="list" allowBlank="1" showErrorMessage="1" xr:uid="{00000000-0002-0000-0000-000009000000}">
          <x14:formula1>
            <xm:f>Apero!$A$1:$A$42</xm:f>
          </x14:formula1>
          <xm:sqref>N14:P42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1">
    <tabColor indexed="45"/>
  </sheetPr>
  <dimension ref="A1:R165"/>
  <sheetViews>
    <sheetView workbookViewId="0">
      <selection activeCell="D12" sqref="D12"/>
    </sheetView>
  </sheetViews>
  <sheetFormatPr baseColWidth="10" defaultColWidth="11.42578125" defaultRowHeight="12.75" x14ac:dyDescent="0.2"/>
  <cols>
    <col min="1" max="1" width="33" style="45" customWidth="1"/>
    <col min="2" max="2" width="9.28515625" style="45" customWidth="1"/>
    <col min="3" max="3" width="8" style="46" customWidth="1"/>
    <col min="4" max="4" width="11.42578125" style="45"/>
    <col min="5" max="5" width="61" style="45" customWidth="1"/>
    <col min="6" max="6" width="11.42578125" style="45"/>
    <col min="7" max="7" width="11.42578125" style="46"/>
    <col min="8" max="16384" width="11.42578125" style="45"/>
  </cols>
  <sheetData>
    <row r="1" spans="1:18" s="88" customFormat="1" x14ac:dyDescent="0.2">
      <c r="A1" s="47" t="s">
        <v>11</v>
      </c>
      <c r="B1" s="47" t="s">
        <v>94</v>
      </c>
      <c r="C1" s="48">
        <v>1.5</v>
      </c>
      <c r="D1" s="47"/>
      <c r="E1" s="47"/>
      <c r="F1" s="47"/>
      <c r="G1" s="48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s="88" customFormat="1" x14ac:dyDescent="0.2">
      <c r="A2" s="47" t="s">
        <v>10</v>
      </c>
      <c r="B2" s="47" t="s">
        <v>94</v>
      </c>
      <c r="C2" s="48">
        <v>1.5</v>
      </c>
      <c r="D2" s="47"/>
      <c r="E2" s="47"/>
      <c r="F2" s="47"/>
      <c r="G2" s="48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s="88" customFormat="1" x14ac:dyDescent="0.2">
      <c r="A3" s="47" t="s">
        <v>9</v>
      </c>
      <c r="B3" s="47" t="s">
        <v>94</v>
      </c>
      <c r="C3" s="48">
        <v>1.5</v>
      </c>
      <c r="D3" s="47"/>
      <c r="E3" s="89"/>
      <c r="F3" s="47"/>
      <c r="G3" s="48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s="88" customFormat="1" x14ac:dyDescent="0.2">
      <c r="A4" s="47" t="s">
        <v>255</v>
      </c>
      <c r="B4" s="47" t="s">
        <v>94</v>
      </c>
      <c r="C4" s="48">
        <v>1.2</v>
      </c>
      <c r="D4" s="47"/>
      <c r="E4" s="89"/>
      <c r="F4" s="47"/>
      <c r="G4" s="48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s="88" customFormat="1" x14ac:dyDescent="0.2">
      <c r="A5" s="47" t="s">
        <v>256</v>
      </c>
      <c r="B5" s="47" t="s">
        <v>94</v>
      </c>
      <c r="C5" s="48">
        <v>1.2</v>
      </c>
      <c r="D5" s="47"/>
      <c r="E5" s="89"/>
      <c r="F5" s="47"/>
      <c r="G5" s="48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1:18" s="88" customFormat="1" x14ac:dyDescent="0.2">
      <c r="A6" s="47" t="s">
        <v>257</v>
      </c>
      <c r="B6" s="47" t="s">
        <v>94</v>
      </c>
      <c r="C6" s="48">
        <v>1.2</v>
      </c>
      <c r="D6" s="47"/>
      <c r="E6" s="89"/>
      <c r="F6" s="47"/>
      <c r="G6" s="48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s="88" customFormat="1" x14ac:dyDescent="0.2">
      <c r="A7" s="47" t="s">
        <v>75</v>
      </c>
      <c r="B7" s="47" t="s">
        <v>94</v>
      </c>
      <c r="C7" s="48">
        <v>2</v>
      </c>
      <c r="D7" s="47"/>
      <c r="E7" s="47"/>
      <c r="F7" s="47"/>
      <c r="G7" s="48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1:18" s="88" customFormat="1" x14ac:dyDescent="0.2">
      <c r="A8" s="47" t="s">
        <v>197</v>
      </c>
      <c r="B8" s="47" t="s">
        <v>94</v>
      </c>
      <c r="C8" s="48">
        <v>1.5</v>
      </c>
      <c r="D8" s="47"/>
      <c r="E8" s="89"/>
      <c r="F8" s="47"/>
      <c r="G8" s="48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18" s="88" customFormat="1" x14ac:dyDescent="0.2">
      <c r="A9" s="47" t="s">
        <v>198</v>
      </c>
      <c r="B9" s="47" t="s">
        <v>94</v>
      </c>
      <c r="C9" s="48">
        <v>2</v>
      </c>
      <c r="D9" s="47"/>
      <c r="E9" s="89"/>
      <c r="F9" s="47"/>
      <c r="G9" s="48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s="88" customFormat="1" x14ac:dyDescent="0.2">
      <c r="A10" s="47" t="s">
        <v>199</v>
      </c>
      <c r="B10" s="47" t="s">
        <v>94</v>
      </c>
      <c r="C10" s="48">
        <v>1.5</v>
      </c>
      <c r="D10" s="47"/>
      <c r="E10" s="47"/>
      <c r="F10" s="47"/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18" s="88" customFormat="1" x14ac:dyDescent="0.2">
      <c r="A11" s="47" t="s">
        <v>200</v>
      </c>
      <c r="B11" s="47" t="s">
        <v>94</v>
      </c>
      <c r="C11" s="48">
        <v>2.5</v>
      </c>
      <c r="D11" s="47"/>
      <c r="E11" s="47"/>
      <c r="F11" s="47"/>
      <c r="G11" s="48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 s="88" customFormat="1" x14ac:dyDescent="0.2">
      <c r="A12" s="47" t="s">
        <v>201</v>
      </c>
      <c r="B12" s="47" t="s">
        <v>94</v>
      </c>
      <c r="C12" s="48">
        <v>2.6</v>
      </c>
      <c r="D12" s="47"/>
      <c r="E12" s="47"/>
      <c r="F12" s="47"/>
      <c r="G12" s="48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 s="88" customFormat="1" x14ac:dyDescent="0.2">
      <c r="A13" s="47" t="s">
        <v>5</v>
      </c>
      <c r="B13" s="47" t="s">
        <v>94</v>
      </c>
      <c r="C13" s="48">
        <v>2.5</v>
      </c>
      <c r="D13" s="47"/>
      <c r="E13" s="47"/>
      <c r="F13" s="47"/>
      <c r="G13" s="48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18" s="88" customFormat="1" x14ac:dyDescent="0.2">
      <c r="A14" s="47" t="s">
        <v>145</v>
      </c>
      <c r="B14" s="47" t="s">
        <v>94</v>
      </c>
      <c r="C14" s="48">
        <v>1.8</v>
      </c>
      <c r="D14" s="47"/>
      <c r="E14" s="89"/>
      <c r="F14" s="47"/>
      <c r="G14" s="48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18" s="88" customFormat="1" x14ac:dyDescent="0.2">
      <c r="A15" s="47" t="s">
        <v>258</v>
      </c>
      <c r="B15" s="47" t="s">
        <v>94</v>
      </c>
      <c r="C15" s="48">
        <v>2.5</v>
      </c>
      <c r="D15" s="47"/>
      <c r="E15" s="89"/>
      <c r="F15" s="47"/>
      <c r="G15" s="48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8" s="88" customFormat="1" x14ac:dyDescent="0.2">
      <c r="A16" s="47" t="s">
        <v>202</v>
      </c>
      <c r="B16" s="47" t="s">
        <v>94</v>
      </c>
      <c r="C16" s="48">
        <v>3.9</v>
      </c>
      <c r="D16" s="47"/>
      <c r="E16" s="47"/>
      <c r="F16" s="47"/>
      <c r="G16" s="48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s="88" customFormat="1" x14ac:dyDescent="0.2">
      <c r="A17" s="47" t="s">
        <v>203</v>
      </c>
      <c r="B17" s="47" t="s">
        <v>94</v>
      </c>
      <c r="C17" s="48">
        <v>4.9000000000000004</v>
      </c>
      <c r="D17" s="47"/>
      <c r="E17" s="47"/>
      <c r="F17" s="47"/>
      <c r="G17" s="48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 s="88" customFormat="1" ht="25.5" x14ac:dyDescent="0.2">
      <c r="A18" s="47" t="s">
        <v>204</v>
      </c>
      <c r="B18" s="47" t="s">
        <v>94</v>
      </c>
      <c r="C18" s="48">
        <v>3.9</v>
      </c>
      <c r="D18" s="47"/>
      <c r="E18" s="89"/>
      <c r="F18" s="47"/>
      <c r="G18" s="48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s="88" customFormat="1" ht="25.5" x14ac:dyDescent="0.2">
      <c r="A19" s="47" t="s">
        <v>205</v>
      </c>
      <c r="B19" s="47" t="s">
        <v>94</v>
      </c>
      <c r="C19" s="48">
        <v>4.9000000000000004</v>
      </c>
      <c r="D19" s="47"/>
      <c r="E19" s="89"/>
      <c r="F19" s="47"/>
      <c r="G19" s="4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s="88" customFormat="1" x14ac:dyDescent="0.2">
      <c r="A20" s="47" t="s">
        <v>206</v>
      </c>
      <c r="B20" s="47" t="s">
        <v>94</v>
      </c>
      <c r="C20" s="48">
        <v>3.9</v>
      </c>
      <c r="D20" s="47"/>
      <c r="E20" s="47"/>
      <c r="F20" s="47"/>
      <c r="G20" s="48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s="88" customFormat="1" x14ac:dyDescent="0.2">
      <c r="A21" s="47" t="s">
        <v>207</v>
      </c>
      <c r="B21" s="47" t="s">
        <v>94</v>
      </c>
      <c r="C21" s="48">
        <v>4.9000000000000004</v>
      </c>
      <c r="D21" s="47"/>
      <c r="E21" s="47"/>
      <c r="F21" s="47"/>
      <c r="G21" s="48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s="88" customFormat="1" x14ac:dyDescent="0.2">
      <c r="A22" s="47" t="s">
        <v>208</v>
      </c>
      <c r="B22" s="47" t="s">
        <v>97</v>
      </c>
      <c r="C22" s="48">
        <v>2</v>
      </c>
      <c r="D22" s="47"/>
      <c r="E22" s="89"/>
      <c r="F22" s="47"/>
      <c r="G22" s="48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 s="88" customFormat="1" x14ac:dyDescent="0.2">
      <c r="A23" s="89"/>
      <c r="B23" s="89"/>
      <c r="C23" s="48"/>
      <c r="D23" s="47"/>
      <c r="E23" s="47"/>
      <c r="F23" s="47"/>
      <c r="G23" s="48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x14ac:dyDescent="0.2">
      <c r="A24" s="47"/>
      <c r="B24" s="47"/>
      <c r="C24" s="48"/>
      <c r="D24" s="47"/>
      <c r="E24" s="47"/>
      <c r="F24" s="47"/>
      <c r="G24" s="4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x14ac:dyDescent="0.2">
      <c r="E25" s="89"/>
    </row>
    <row r="29" spans="1:18" x14ac:dyDescent="0.2">
      <c r="A29" s="44"/>
      <c r="B29" s="44"/>
    </row>
    <row r="32" spans="1:18" x14ac:dyDescent="0.2">
      <c r="E32" s="44"/>
    </row>
    <row r="36" spans="1:5" x14ac:dyDescent="0.2">
      <c r="E36" s="44"/>
    </row>
    <row r="37" spans="1:5" x14ac:dyDescent="0.2">
      <c r="A37" s="44"/>
      <c r="B37" s="44"/>
    </row>
    <row r="40" spans="1:5" x14ac:dyDescent="0.2">
      <c r="A40" s="44"/>
      <c r="B40" s="44"/>
    </row>
    <row r="42" spans="1:5" x14ac:dyDescent="0.2">
      <c r="E42" s="44"/>
    </row>
    <row r="50" spans="5:5" x14ac:dyDescent="0.2">
      <c r="E50" s="44"/>
    </row>
    <row r="54" spans="5:5" x14ac:dyDescent="0.2">
      <c r="E54" s="44"/>
    </row>
    <row r="90" spans="1:3" x14ac:dyDescent="0.2">
      <c r="A90" s="152"/>
      <c r="B90" s="152"/>
      <c r="C90" s="152"/>
    </row>
    <row r="93" spans="1:3" x14ac:dyDescent="0.2">
      <c r="A93" s="49"/>
      <c r="B93" s="49"/>
    </row>
    <row r="95" spans="1:3" x14ac:dyDescent="0.2">
      <c r="A95" s="49"/>
      <c r="B95" s="49"/>
    </row>
    <row r="97" spans="1:2" x14ac:dyDescent="0.2">
      <c r="A97" s="49"/>
      <c r="B97" s="49"/>
    </row>
    <row r="101" spans="1:2" x14ac:dyDescent="0.2">
      <c r="A101" s="49"/>
      <c r="B101" s="49"/>
    </row>
    <row r="105" spans="1:2" x14ac:dyDescent="0.2">
      <c r="A105" s="49"/>
      <c r="B105" s="49"/>
    </row>
    <row r="113" spans="1:7" x14ac:dyDescent="0.2">
      <c r="A113" s="49"/>
      <c r="B113" s="49"/>
    </row>
    <row r="116" spans="1:7" x14ac:dyDescent="0.2">
      <c r="A116" s="49"/>
      <c r="B116" s="49"/>
    </row>
    <row r="123" spans="1:7" x14ac:dyDescent="0.2">
      <c r="A123" s="49"/>
      <c r="B123" s="49"/>
    </row>
    <row r="125" spans="1:7" x14ac:dyDescent="0.2">
      <c r="A125" s="49"/>
      <c r="B125" s="49"/>
    </row>
    <row r="127" spans="1:7" x14ac:dyDescent="0.2">
      <c r="E127" s="152"/>
      <c r="F127" s="152"/>
      <c r="G127" s="152"/>
    </row>
    <row r="128" spans="1:7" x14ac:dyDescent="0.2">
      <c r="A128" s="49"/>
      <c r="B128" s="49"/>
    </row>
    <row r="129" spans="5:5" ht="54" customHeight="1" x14ac:dyDescent="0.2"/>
    <row r="130" spans="5:5" x14ac:dyDescent="0.2">
      <c r="E130" s="49"/>
    </row>
    <row r="132" spans="5:5" x14ac:dyDescent="0.2">
      <c r="E132" s="49"/>
    </row>
    <row r="134" spans="5:5" x14ac:dyDescent="0.2">
      <c r="E134" s="49"/>
    </row>
    <row r="138" spans="5:5" x14ac:dyDescent="0.2">
      <c r="E138" s="49"/>
    </row>
    <row r="142" spans="5:5" x14ac:dyDescent="0.2">
      <c r="E142" s="49"/>
    </row>
    <row r="150" spans="5:5" x14ac:dyDescent="0.2">
      <c r="E150" s="49"/>
    </row>
    <row r="153" spans="5:5" x14ac:dyDescent="0.2">
      <c r="E153" s="49"/>
    </row>
    <row r="160" spans="5:5" x14ac:dyDescent="0.2">
      <c r="E160" s="49"/>
    </row>
    <row r="162" spans="5:5" x14ac:dyDescent="0.2">
      <c r="E162" s="49"/>
    </row>
    <row r="165" spans="5:5" x14ac:dyDescent="0.2">
      <c r="E165" s="49"/>
    </row>
  </sheetData>
  <mergeCells count="2">
    <mergeCell ref="E127:G127"/>
    <mergeCell ref="A90:C90"/>
  </mergeCells>
  <phoneticPr fontId="3" type="noConversion"/>
  <conditionalFormatting sqref="C1:C15 A1:A15">
    <cfRule type="expression" dxfId="1" priority="1" stopIfTrue="1">
      <formula>AND(#REF!&lt;0.09,$F$1="Internes Meeting")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Button 2">
              <controlPr locked="0" defaultSize="0" print="0" autoFill="0" autoPict="0" altText="Leere Ausblenden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Button 3">
              <controlPr locked="0" defaultSize="0" print="0" autoFill="0" autoPict="0" altText="Leere Ausblenden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0">
    <tabColor indexed="24"/>
  </sheetPr>
  <dimension ref="A1:LQ175"/>
  <sheetViews>
    <sheetView tabSelected="1" topLeftCell="A10" workbookViewId="0">
      <selection activeCell="C40" sqref="C40"/>
    </sheetView>
  </sheetViews>
  <sheetFormatPr baseColWidth="10" defaultColWidth="11.42578125" defaultRowHeight="12.75" x14ac:dyDescent="0.2"/>
  <cols>
    <col min="1" max="1" width="41.140625" style="45" customWidth="1"/>
    <col min="2" max="2" width="11.42578125" style="45"/>
    <col min="3" max="3" width="11.42578125" style="46"/>
    <col min="4" max="4" width="11.42578125" style="45"/>
    <col min="5" max="5" width="61" style="45" customWidth="1"/>
    <col min="6" max="6" width="11.42578125" style="45"/>
    <col min="7" max="7" width="11.42578125" style="46"/>
    <col min="8" max="16384" width="11.42578125" style="45"/>
  </cols>
  <sheetData>
    <row r="1" spans="1:329" s="88" customFormat="1" x14ac:dyDescent="0.2">
      <c r="A1" s="47" t="s">
        <v>181</v>
      </c>
      <c r="B1" s="47" t="s">
        <v>98</v>
      </c>
      <c r="C1" s="48">
        <v>2.8</v>
      </c>
      <c r="D1" s="47"/>
      <c r="E1" s="47"/>
      <c r="F1" s="47"/>
      <c r="G1" s="48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329" s="88" customFormat="1" x14ac:dyDescent="0.2">
      <c r="A2" s="47" t="s">
        <v>243</v>
      </c>
      <c r="B2" s="47" t="s">
        <v>182</v>
      </c>
      <c r="C2" s="48">
        <v>8.5</v>
      </c>
      <c r="D2" s="47"/>
      <c r="E2" s="47"/>
      <c r="F2" s="47"/>
      <c r="G2" s="48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329" ht="25.5" x14ac:dyDescent="0.2">
      <c r="A3" s="47" t="s">
        <v>159</v>
      </c>
      <c r="B3" s="47" t="s">
        <v>94</v>
      </c>
      <c r="C3" s="48">
        <v>3.5</v>
      </c>
      <c r="D3" s="47"/>
      <c r="E3" s="47"/>
      <c r="F3" s="47"/>
      <c r="G3" s="48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329" s="88" customFormat="1" x14ac:dyDescent="0.2">
      <c r="A4" s="93" t="s">
        <v>165</v>
      </c>
      <c r="B4" s="93" t="s">
        <v>94</v>
      </c>
      <c r="C4" s="94">
        <v>3</v>
      </c>
      <c r="D4" s="47"/>
      <c r="E4" s="47"/>
      <c r="F4" s="47"/>
      <c r="G4" s="48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329" x14ac:dyDescent="0.2">
      <c r="A5" s="47" t="s">
        <v>146</v>
      </c>
      <c r="B5" s="47" t="s">
        <v>94</v>
      </c>
      <c r="C5" s="48">
        <v>3.5</v>
      </c>
      <c r="D5" s="47"/>
      <c r="E5" s="47"/>
      <c r="F5" s="47"/>
      <c r="G5" s="48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329" s="88" customFormat="1" ht="25.5" x14ac:dyDescent="0.2">
      <c r="A6" s="47" t="s">
        <v>209</v>
      </c>
      <c r="B6" s="47" t="s">
        <v>94</v>
      </c>
      <c r="C6" s="48">
        <v>4.5</v>
      </c>
      <c r="D6" s="47"/>
      <c r="E6" s="91"/>
      <c r="F6" s="91"/>
      <c r="G6" s="92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</row>
    <row r="7" spans="1:329" s="88" customFormat="1" x14ac:dyDescent="0.2">
      <c r="A7" s="93" t="s">
        <v>95</v>
      </c>
      <c r="B7" s="93" t="s">
        <v>94</v>
      </c>
      <c r="C7" s="94">
        <v>3.5</v>
      </c>
      <c r="D7" s="47"/>
      <c r="E7" s="91"/>
      <c r="F7" s="91"/>
      <c r="G7" s="92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</row>
    <row r="8" spans="1:329" s="88" customFormat="1" ht="13.5" customHeight="1" x14ac:dyDescent="0.2">
      <c r="A8" s="47" t="s">
        <v>164</v>
      </c>
      <c r="B8" s="47" t="s">
        <v>94</v>
      </c>
      <c r="C8" s="48">
        <v>3</v>
      </c>
      <c r="D8" s="47"/>
      <c r="E8" s="91"/>
      <c r="F8" s="91"/>
      <c r="G8" s="92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  <c r="IR8" s="47"/>
      <c r="IS8" s="47"/>
      <c r="IT8" s="47"/>
      <c r="IU8" s="47"/>
      <c r="IV8" s="47"/>
      <c r="IW8" s="47"/>
      <c r="IX8" s="47"/>
      <c r="IY8" s="47"/>
      <c r="IZ8" s="47"/>
      <c r="JA8" s="47"/>
      <c r="JB8" s="47"/>
      <c r="JC8" s="47"/>
      <c r="JD8" s="47"/>
      <c r="JE8" s="47"/>
      <c r="JF8" s="47"/>
      <c r="JG8" s="47"/>
      <c r="JH8" s="47"/>
      <c r="JI8" s="47"/>
      <c r="JJ8" s="47"/>
      <c r="JK8" s="47"/>
      <c r="JL8" s="47"/>
      <c r="JM8" s="47"/>
      <c r="JN8" s="47"/>
      <c r="JO8" s="47"/>
      <c r="JP8" s="47"/>
      <c r="JQ8" s="47"/>
      <c r="JR8" s="47"/>
      <c r="JS8" s="47"/>
      <c r="JT8" s="47"/>
      <c r="JU8" s="47"/>
      <c r="JV8" s="47"/>
      <c r="JW8" s="47"/>
      <c r="JX8" s="47"/>
      <c r="JY8" s="47"/>
      <c r="JZ8" s="47"/>
      <c r="KA8" s="47"/>
      <c r="KB8" s="47"/>
      <c r="KC8" s="47"/>
      <c r="KD8" s="47"/>
      <c r="KE8" s="47"/>
      <c r="KF8" s="47"/>
      <c r="KG8" s="47"/>
      <c r="KH8" s="47"/>
      <c r="KI8" s="47"/>
      <c r="KJ8" s="47"/>
      <c r="KK8" s="47"/>
      <c r="KL8" s="47"/>
      <c r="KM8" s="47"/>
      <c r="KN8" s="47"/>
      <c r="KO8" s="47"/>
      <c r="KP8" s="47"/>
      <c r="KQ8" s="47"/>
      <c r="KR8" s="47"/>
      <c r="KS8" s="47"/>
      <c r="KT8" s="47"/>
      <c r="KU8" s="47"/>
      <c r="KV8" s="47"/>
      <c r="KW8" s="47"/>
      <c r="KX8" s="47"/>
      <c r="KY8" s="47"/>
      <c r="KZ8" s="47"/>
      <c r="LA8" s="47"/>
      <c r="LB8" s="47"/>
      <c r="LC8" s="47"/>
      <c r="LD8" s="47"/>
      <c r="LE8" s="47"/>
      <c r="LF8" s="47"/>
      <c r="LG8" s="47"/>
      <c r="LH8" s="47"/>
      <c r="LI8" s="47"/>
      <c r="LJ8" s="47"/>
      <c r="LK8" s="47"/>
      <c r="LL8" s="47"/>
      <c r="LM8" s="47"/>
      <c r="LN8" s="47"/>
      <c r="LO8" s="47"/>
      <c r="LP8" s="47"/>
      <c r="LQ8" s="47"/>
    </row>
    <row r="9" spans="1:329" s="88" customFormat="1" ht="25.5" x14ac:dyDescent="0.2">
      <c r="A9" s="47" t="s">
        <v>183</v>
      </c>
      <c r="B9" s="47" t="s">
        <v>94</v>
      </c>
      <c r="C9" s="48">
        <v>3</v>
      </c>
      <c r="D9" s="47"/>
      <c r="E9" s="91"/>
      <c r="F9" s="91"/>
      <c r="G9" s="92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  <c r="IR9" s="47"/>
      <c r="IS9" s="47"/>
      <c r="IT9" s="47"/>
      <c r="IU9" s="47"/>
      <c r="IV9" s="47"/>
      <c r="IW9" s="47"/>
      <c r="IX9" s="47"/>
      <c r="IY9" s="47"/>
      <c r="IZ9" s="47"/>
      <c r="JA9" s="47"/>
      <c r="JB9" s="47"/>
      <c r="JC9" s="47"/>
      <c r="JD9" s="47"/>
      <c r="JE9" s="47"/>
      <c r="JF9" s="47"/>
      <c r="JG9" s="47"/>
      <c r="JH9" s="47"/>
      <c r="JI9" s="47"/>
      <c r="JJ9" s="47"/>
      <c r="JK9" s="47"/>
      <c r="JL9" s="47"/>
      <c r="JM9" s="47"/>
      <c r="JN9" s="47"/>
      <c r="JO9" s="47"/>
      <c r="JP9" s="47"/>
      <c r="JQ9" s="47"/>
      <c r="JR9" s="47"/>
      <c r="JS9" s="47"/>
      <c r="JT9" s="47"/>
      <c r="JU9" s="47"/>
      <c r="JV9" s="47"/>
      <c r="JW9" s="47"/>
      <c r="JX9" s="47"/>
      <c r="JY9" s="47"/>
      <c r="JZ9" s="47"/>
      <c r="KA9" s="47"/>
      <c r="KB9" s="47"/>
      <c r="KC9" s="47"/>
      <c r="KD9" s="47"/>
      <c r="KE9" s="47"/>
      <c r="KF9" s="47"/>
      <c r="KG9" s="47"/>
      <c r="KH9" s="47"/>
      <c r="KI9" s="47"/>
      <c r="KJ9" s="47"/>
      <c r="KK9" s="47"/>
      <c r="KL9" s="47"/>
      <c r="KM9" s="47"/>
      <c r="KN9" s="47"/>
      <c r="KO9" s="47"/>
      <c r="KP9" s="47"/>
      <c r="KQ9" s="47"/>
      <c r="KR9" s="47"/>
      <c r="KS9" s="47"/>
      <c r="KT9" s="47"/>
      <c r="KU9" s="47"/>
      <c r="KV9" s="47"/>
      <c r="KW9" s="47"/>
      <c r="KX9" s="47"/>
      <c r="KY9" s="47"/>
      <c r="KZ9" s="47"/>
      <c r="LA9" s="47"/>
      <c r="LB9" s="47"/>
      <c r="LC9" s="47"/>
      <c r="LD9" s="47"/>
      <c r="LE9" s="47"/>
      <c r="LF9" s="47"/>
      <c r="LG9" s="47"/>
      <c r="LH9" s="47"/>
      <c r="LI9" s="47"/>
      <c r="LJ9" s="47"/>
      <c r="LK9" s="47"/>
      <c r="LL9" s="47"/>
      <c r="LM9" s="47"/>
      <c r="LN9" s="47"/>
      <c r="LO9" s="47"/>
      <c r="LP9" s="47"/>
      <c r="LQ9" s="47"/>
    </row>
    <row r="10" spans="1:329" x14ac:dyDescent="0.2">
      <c r="A10" s="47" t="s">
        <v>96</v>
      </c>
      <c r="B10" s="47" t="s">
        <v>97</v>
      </c>
      <c r="C10" s="48">
        <v>12.5</v>
      </c>
      <c r="D10" s="47"/>
      <c r="E10" s="47"/>
      <c r="F10" s="47"/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IS10" s="47"/>
      <c r="IT10" s="47"/>
      <c r="IU10" s="47"/>
      <c r="IV10" s="47"/>
      <c r="IW10" s="47"/>
      <c r="IX10" s="47"/>
      <c r="IY10" s="47"/>
      <c r="IZ10" s="47"/>
      <c r="JA10" s="47"/>
      <c r="JB10" s="47"/>
      <c r="JC10" s="47"/>
      <c r="JD10" s="47"/>
      <c r="JE10" s="47"/>
      <c r="JF10" s="47"/>
      <c r="JG10" s="47"/>
      <c r="JH10" s="47"/>
      <c r="JI10" s="47"/>
      <c r="JJ10" s="47"/>
      <c r="JK10" s="47"/>
      <c r="JL10" s="47"/>
      <c r="JM10" s="47"/>
      <c r="JN10" s="47"/>
      <c r="JO10" s="47"/>
      <c r="JP10" s="47"/>
      <c r="JQ10" s="47"/>
      <c r="JR10" s="47"/>
      <c r="JS10" s="47"/>
      <c r="JT10" s="47"/>
      <c r="JU10" s="47"/>
      <c r="JV10" s="47"/>
      <c r="JW10" s="47"/>
      <c r="JX10" s="47"/>
      <c r="JY10" s="47"/>
      <c r="JZ10" s="47"/>
      <c r="KA10" s="47"/>
      <c r="KB10" s="47"/>
      <c r="KC10" s="47"/>
      <c r="KD10" s="47"/>
      <c r="KE10" s="47"/>
      <c r="KF10" s="47"/>
      <c r="KG10" s="47"/>
      <c r="KH10" s="47"/>
      <c r="KI10" s="47"/>
      <c r="KJ10" s="47"/>
      <c r="KK10" s="47"/>
      <c r="KL10" s="47"/>
      <c r="KM10" s="47"/>
      <c r="KN10" s="47"/>
      <c r="KO10" s="47"/>
      <c r="KP10" s="47"/>
      <c r="KQ10" s="47"/>
      <c r="KR10" s="47"/>
      <c r="KS10" s="47"/>
      <c r="KT10" s="47"/>
      <c r="KU10" s="47"/>
      <c r="KV10" s="47"/>
      <c r="KW10" s="47"/>
      <c r="KX10" s="47"/>
      <c r="KY10" s="47"/>
      <c r="KZ10" s="47"/>
      <c r="LA10" s="47"/>
      <c r="LB10" s="47"/>
      <c r="LC10" s="47"/>
      <c r="LD10" s="47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</row>
    <row r="11" spans="1:329" s="88" customFormat="1" x14ac:dyDescent="0.2">
      <c r="A11" s="47" t="s">
        <v>147</v>
      </c>
      <c r="B11" s="47" t="s">
        <v>94</v>
      </c>
      <c r="C11" s="48">
        <v>2.5</v>
      </c>
      <c r="D11" s="47"/>
      <c r="E11" s="47"/>
      <c r="F11" s="47"/>
      <c r="G11" s="48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IS11" s="47"/>
      <c r="IT11" s="47"/>
      <c r="IU11" s="47"/>
      <c r="IV11" s="47"/>
      <c r="IW11" s="47"/>
      <c r="IX11" s="47"/>
      <c r="IY11" s="47"/>
      <c r="IZ11" s="47"/>
      <c r="JA11" s="47"/>
      <c r="JB11" s="47"/>
      <c r="JC11" s="47"/>
      <c r="JD11" s="47"/>
      <c r="JE11" s="47"/>
      <c r="JF11" s="47"/>
      <c r="JG11" s="47"/>
      <c r="JH11" s="47"/>
      <c r="JI11" s="47"/>
      <c r="JJ11" s="47"/>
      <c r="JK11" s="47"/>
      <c r="JL11" s="47"/>
      <c r="JM11" s="47"/>
      <c r="JN11" s="47"/>
      <c r="JO11" s="47"/>
      <c r="JP11" s="47"/>
      <c r="JQ11" s="47"/>
      <c r="JR11" s="47"/>
      <c r="JS11" s="47"/>
      <c r="JT11" s="47"/>
      <c r="JU11" s="47"/>
      <c r="JV11" s="47"/>
      <c r="JW11" s="47"/>
      <c r="JX11" s="47"/>
      <c r="JY11" s="47"/>
      <c r="JZ11" s="47"/>
      <c r="KA11" s="47"/>
      <c r="KB11" s="47"/>
      <c r="KC11" s="47"/>
      <c r="KD11" s="47"/>
      <c r="KE11" s="47"/>
      <c r="KF11" s="47"/>
      <c r="KG11" s="47"/>
      <c r="KH11" s="47"/>
      <c r="KI11" s="47"/>
      <c r="KJ11" s="47"/>
      <c r="KK11" s="47"/>
      <c r="KL11" s="47"/>
      <c r="KM11" s="47"/>
      <c r="KN11" s="47"/>
      <c r="KO11" s="47"/>
      <c r="KP11" s="47"/>
      <c r="KQ11" s="47"/>
      <c r="KR11" s="47"/>
      <c r="KS11" s="47"/>
      <c r="KT11" s="47"/>
      <c r="KU11" s="47"/>
      <c r="KV11" s="47"/>
      <c r="KW11" s="47"/>
      <c r="KX11" s="47"/>
      <c r="KY11" s="47"/>
      <c r="KZ11" s="47"/>
      <c r="LA11" s="47"/>
      <c r="LB11" s="47"/>
      <c r="LC11" s="47"/>
      <c r="LD11" s="47"/>
      <c r="LE11" s="47"/>
      <c r="LF11" s="47"/>
      <c r="LG11" s="47"/>
      <c r="LH11" s="47"/>
      <c r="LI11" s="47"/>
      <c r="LJ11" s="47"/>
      <c r="LK11" s="47"/>
      <c r="LL11" s="47"/>
      <c r="LM11" s="47"/>
      <c r="LN11" s="47"/>
      <c r="LO11" s="47"/>
      <c r="LP11" s="47"/>
      <c r="LQ11" s="47"/>
    </row>
    <row r="12" spans="1:329" s="88" customFormat="1" x14ac:dyDescent="0.2">
      <c r="A12" s="47" t="s">
        <v>244</v>
      </c>
      <c r="B12" s="47" t="s">
        <v>94</v>
      </c>
      <c r="C12" s="48">
        <v>2.5</v>
      </c>
      <c r="D12" s="47"/>
      <c r="E12" s="47"/>
      <c r="F12" s="47"/>
      <c r="G12" s="48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47"/>
      <c r="FE12" s="47"/>
      <c r="FF12" s="47"/>
      <c r="FG12" s="47"/>
      <c r="FH12" s="47"/>
      <c r="FI12" s="47"/>
      <c r="FJ12" s="47"/>
      <c r="FK12" s="47"/>
      <c r="FL12" s="47"/>
      <c r="FM12" s="47"/>
      <c r="FN12" s="47"/>
      <c r="FO12" s="47"/>
      <c r="FP12" s="47"/>
      <c r="FQ12" s="47"/>
      <c r="FR12" s="47"/>
      <c r="FS12" s="47"/>
      <c r="FT12" s="47"/>
      <c r="FU12" s="47"/>
      <c r="FV12" s="47"/>
      <c r="FW12" s="47"/>
      <c r="FX12" s="47"/>
      <c r="FY12" s="47"/>
      <c r="FZ12" s="47"/>
      <c r="GA12" s="47"/>
      <c r="GB12" s="47"/>
      <c r="GC12" s="47"/>
      <c r="GD12" s="47"/>
      <c r="GE12" s="47"/>
      <c r="GF12" s="47"/>
      <c r="GG12" s="47"/>
      <c r="GH12" s="47"/>
      <c r="GI12" s="47"/>
      <c r="GJ12" s="47"/>
      <c r="GK12" s="47"/>
      <c r="GL12" s="47"/>
      <c r="GM12" s="47"/>
      <c r="GN12" s="47"/>
      <c r="GO12" s="47"/>
      <c r="GP12" s="47"/>
      <c r="GQ12" s="47"/>
      <c r="GR12" s="47"/>
      <c r="GS12" s="47"/>
      <c r="GT12" s="47"/>
      <c r="GU12" s="47"/>
      <c r="GV12" s="47"/>
      <c r="GW12" s="47"/>
      <c r="GX12" s="47"/>
      <c r="GY12" s="47"/>
      <c r="GZ12" s="47"/>
      <c r="HA12" s="47"/>
      <c r="HB12" s="47"/>
      <c r="HC12" s="47"/>
      <c r="HD12" s="47"/>
      <c r="HE12" s="47"/>
      <c r="HF12" s="47"/>
      <c r="HG12" s="47"/>
      <c r="HH12" s="47"/>
      <c r="HI12" s="47"/>
      <c r="HJ12" s="47"/>
      <c r="HK12" s="47"/>
      <c r="HL12" s="47"/>
      <c r="HM12" s="47"/>
      <c r="HN12" s="47"/>
      <c r="HO12" s="47"/>
      <c r="HP12" s="47"/>
      <c r="HQ12" s="47"/>
      <c r="HR12" s="47"/>
      <c r="HS12" s="47"/>
      <c r="HT12" s="47"/>
      <c r="HU12" s="47"/>
      <c r="HV12" s="47"/>
      <c r="HW12" s="47"/>
      <c r="HX12" s="47"/>
      <c r="HY12" s="47"/>
      <c r="HZ12" s="47"/>
      <c r="IA12" s="47"/>
      <c r="IB12" s="47"/>
      <c r="IC12" s="47"/>
      <c r="ID12" s="47"/>
      <c r="IE12" s="47"/>
      <c r="IF12" s="47"/>
      <c r="IG12" s="47"/>
      <c r="IH12" s="47"/>
      <c r="II12" s="47"/>
      <c r="IJ12" s="47"/>
      <c r="IK12" s="47"/>
      <c r="IL12" s="47"/>
      <c r="IM12" s="47"/>
      <c r="IN12" s="47"/>
      <c r="IO12" s="47"/>
      <c r="IP12" s="47"/>
      <c r="IQ12" s="47"/>
      <c r="IR12" s="47"/>
      <c r="IS12" s="47"/>
      <c r="IT12" s="47"/>
      <c r="IU12" s="47"/>
      <c r="IV12" s="47"/>
      <c r="IW12" s="47"/>
      <c r="IX12" s="47"/>
      <c r="IY12" s="47"/>
      <c r="IZ12" s="47"/>
      <c r="JA12" s="47"/>
      <c r="JB12" s="47"/>
      <c r="JC12" s="47"/>
      <c r="JD12" s="47"/>
      <c r="JE12" s="47"/>
      <c r="JF12" s="47"/>
      <c r="JG12" s="47"/>
      <c r="JH12" s="47"/>
      <c r="JI12" s="47"/>
      <c r="JJ12" s="47"/>
      <c r="JK12" s="47"/>
      <c r="JL12" s="47"/>
      <c r="JM12" s="47"/>
      <c r="JN12" s="47"/>
      <c r="JO12" s="47"/>
      <c r="JP12" s="47"/>
      <c r="JQ12" s="47"/>
      <c r="JR12" s="47"/>
      <c r="JS12" s="47"/>
      <c r="JT12" s="47"/>
      <c r="JU12" s="47"/>
      <c r="JV12" s="47"/>
      <c r="JW12" s="47"/>
      <c r="JX12" s="47"/>
      <c r="JY12" s="47"/>
      <c r="JZ12" s="47"/>
      <c r="KA12" s="47"/>
      <c r="KB12" s="47"/>
      <c r="KC12" s="47"/>
      <c r="KD12" s="47"/>
      <c r="KE12" s="47"/>
      <c r="KF12" s="47"/>
      <c r="KG12" s="47"/>
      <c r="KH12" s="47"/>
      <c r="KI12" s="47"/>
      <c r="KJ12" s="47"/>
      <c r="KK12" s="47"/>
      <c r="KL12" s="47"/>
      <c r="KM12" s="47"/>
      <c r="KN12" s="47"/>
      <c r="KO12" s="47"/>
      <c r="KP12" s="47"/>
      <c r="KQ12" s="47"/>
      <c r="KR12" s="47"/>
      <c r="KS12" s="47"/>
      <c r="KT12" s="47"/>
      <c r="KU12" s="47"/>
      <c r="KV12" s="47"/>
      <c r="KW12" s="47"/>
      <c r="KX12" s="47"/>
      <c r="KY12" s="47"/>
      <c r="KZ12" s="47"/>
      <c r="LA12" s="47"/>
      <c r="LB12" s="47"/>
      <c r="LC12" s="47"/>
      <c r="LD12" s="47"/>
      <c r="LE12" s="47"/>
      <c r="LF12" s="47"/>
      <c r="LG12" s="47"/>
      <c r="LH12" s="47"/>
      <c r="LI12" s="47"/>
      <c r="LJ12" s="47"/>
      <c r="LK12" s="47"/>
      <c r="LL12" s="47"/>
      <c r="LM12" s="47"/>
      <c r="LN12" s="47"/>
      <c r="LO12" s="47"/>
      <c r="LP12" s="47"/>
      <c r="LQ12" s="47"/>
    </row>
    <row r="13" spans="1:329" s="88" customFormat="1" x14ac:dyDescent="0.2">
      <c r="A13" s="47" t="s">
        <v>245</v>
      </c>
      <c r="B13" s="47" t="s">
        <v>94</v>
      </c>
      <c r="C13" s="48">
        <v>3</v>
      </c>
      <c r="D13" s="47"/>
      <c r="E13" s="47"/>
      <c r="F13" s="47"/>
      <c r="G13" s="48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  <c r="IW13" s="47"/>
      <c r="IX13" s="47"/>
      <c r="IY13" s="47"/>
      <c r="IZ13" s="47"/>
      <c r="JA13" s="47"/>
      <c r="JB13" s="47"/>
      <c r="JC13" s="47"/>
      <c r="JD13" s="47"/>
      <c r="JE13" s="47"/>
      <c r="JF13" s="47"/>
      <c r="JG13" s="47"/>
      <c r="JH13" s="47"/>
      <c r="JI13" s="47"/>
      <c r="JJ13" s="47"/>
      <c r="JK13" s="47"/>
      <c r="JL13" s="47"/>
      <c r="JM13" s="47"/>
      <c r="JN13" s="47"/>
      <c r="JO13" s="47"/>
      <c r="JP13" s="47"/>
      <c r="JQ13" s="47"/>
      <c r="JR13" s="47"/>
      <c r="JS13" s="47"/>
      <c r="JT13" s="47"/>
      <c r="JU13" s="47"/>
      <c r="JV13" s="47"/>
      <c r="JW13" s="47"/>
      <c r="JX13" s="47"/>
      <c r="JY13" s="47"/>
      <c r="JZ13" s="47"/>
      <c r="KA13" s="47"/>
      <c r="KB13" s="47"/>
      <c r="KC13" s="47"/>
      <c r="KD13" s="47"/>
      <c r="KE13" s="47"/>
      <c r="KF13" s="47"/>
      <c r="KG13" s="47"/>
      <c r="KH13" s="47"/>
      <c r="KI13" s="47"/>
      <c r="KJ13" s="47"/>
      <c r="KK13" s="47"/>
      <c r="KL13" s="47"/>
      <c r="KM13" s="47"/>
      <c r="KN13" s="47"/>
      <c r="KO13" s="47"/>
      <c r="KP13" s="47"/>
      <c r="KQ13" s="47"/>
      <c r="KR13" s="47"/>
      <c r="KS13" s="47"/>
      <c r="KT13" s="47"/>
      <c r="KU13" s="47"/>
      <c r="KV13" s="47"/>
      <c r="KW13" s="47"/>
      <c r="KX13" s="47"/>
      <c r="KY13" s="47"/>
      <c r="KZ13" s="47"/>
      <c r="LA13" s="47"/>
      <c r="LB13" s="47"/>
      <c r="LC13" s="47"/>
      <c r="LD13" s="47"/>
      <c r="LE13" s="47"/>
      <c r="LF13" s="47"/>
      <c r="LG13" s="47"/>
      <c r="LH13" s="47"/>
      <c r="LI13" s="47"/>
      <c r="LJ13" s="47"/>
      <c r="LK13" s="47"/>
      <c r="LL13" s="47"/>
      <c r="LM13" s="47"/>
      <c r="LN13" s="47"/>
      <c r="LO13" s="47"/>
      <c r="LP13" s="47"/>
      <c r="LQ13" s="47"/>
    </row>
    <row r="14" spans="1:329" s="88" customFormat="1" ht="25.5" x14ac:dyDescent="0.2">
      <c r="A14" s="47" t="s">
        <v>246</v>
      </c>
      <c r="B14" s="47" t="s">
        <v>94</v>
      </c>
      <c r="C14" s="48">
        <v>3.5</v>
      </c>
      <c r="D14" s="47"/>
      <c r="E14" s="47"/>
      <c r="F14" s="47"/>
      <c r="G14" s="48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47"/>
      <c r="FE14" s="47"/>
      <c r="FF14" s="47"/>
      <c r="FG14" s="47"/>
      <c r="FH14" s="47"/>
      <c r="FI14" s="47"/>
      <c r="FJ14" s="47"/>
      <c r="FK14" s="47"/>
      <c r="FL14" s="47"/>
      <c r="FM14" s="47"/>
      <c r="FN14" s="47"/>
      <c r="FO14" s="47"/>
      <c r="FP14" s="47"/>
      <c r="FQ14" s="47"/>
      <c r="FR14" s="47"/>
      <c r="FS14" s="47"/>
      <c r="FT14" s="47"/>
      <c r="FU14" s="47"/>
      <c r="FV14" s="47"/>
      <c r="FW14" s="47"/>
      <c r="FX14" s="47"/>
      <c r="FY14" s="47"/>
      <c r="FZ14" s="47"/>
      <c r="GA14" s="47"/>
      <c r="GB14" s="47"/>
      <c r="GC14" s="47"/>
      <c r="GD14" s="47"/>
      <c r="GE14" s="47"/>
      <c r="GF14" s="47"/>
      <c r="GG14" s="47"/>
      <c r="GH14" s="47"/>
      <c r="GI14" s="47"/>
      <c r="GJ14" s="47"/>
      <c r="GK14" s="47"/>
      <c r="GL14" s="47"/>
      <c r="GM14" s="47"/>
      <c r="GN14" s="47"/>
      <c r="GO14" s="47"/>
      <c r="GP14" s="47"/>
      <c r="GQ14" s="47"/>
      <c r="GR14" s="47"/>
      <c r="GS14" s="47"/>
      <c r="GT14" s="47"/>
      <c r="GU14" s="47"/>
      <c r="GV14" s="47"/>
      <c r="GW14" s="47"/>
      <c r="GX14" s="47"/>
      <c r="GY14" s="47"/>
      <c r="GZ14" s="47"/>
      <c r="HA14" s="47"/>
      <c r="HB14" s="47"/>
      <c r="HC14" s="47"/>
      <c r="HD14" s="47"/>
      <c r="HE14" s="47"/>
      <c r="HF14" s="47"/>
      <c r="HG14" s="47"/>
      <c r="HH14" s="47"/>
      <c r="HI14" s="47"/>
      <c r="HJ14" s="47"/>
      <c r="HK14" s="47"/>
      <c r="HL14" s="47"/>
      <c r="HM14" s="47"/>
      <c r="HN14" s="47"/>
      <c r="HO14" s="47"/>
      <c r="HP14" s="47"/>
      <c r="HQ14" s="47"/>
      <c r="HR14" s="47"/>
      <c r="HS14" s="47"/>
      <c r="HT14" s="47"/>
      <c r="HU14" s="47"/>
      <c r="HV14" s="47"/>
      <c r="HW14" s="47"/>
      <c r="HX14" s="47"/>
      <c r="HY14" s="47"/>
      <c r="HZ14" s="47"/>
      <c r="IA14" s="47"/>
      <c r="IB14" s="47"/>
      <c r="IC14" s="47"/>
      <c r="ID14" s="47"/>
      <c r="IE14" s="47"/>
      <c r="IF14" s="47"/>
      <c r="IG14" s="47"/>
      <c r="IH14" s="47"/>
      <c r="II14" s="47"/>
      <c r="IJ14" s="47"/>
      <c r="IK14" s="47"/>
      <c r="IL14" s="47"/>
      <c r="IM14" s="47"/>
      <c r="IN14" s="47"/>
      <c r="IO14" s="47"/>
      <c r="IP14" s="47"/>
      <c r="IQ14" s="47"/>
      <c r="IR14" s="47"/>
      <c r="IS14" s="47"/>
      <c r="IT14" s="47"/>
      <c r="IU14" s="47"/>
      <c r="IV14" s="47"/>
      <c r="IW14" s="47"/>
      <c r="IX14" s="47"/>
      <c r="IY14" s="47"/>
      <c r="IZ14" s="47"/>
      <c r="JA14" s="47"/>
      <c r="JB14" s="47"/>
      <c r="JC14" s="47"/>
      <c r="JD14" s="47"/>
      <c r="JE14" s="47"/>
      <c r="JF14" s="47"/>
      <c r="JG14" s="47"/>
      <c r="JH14" s="47"/>
      <c r="JI14" s="47"/>
      <c r="JJ14" s="47"/>
      <c r="JK14" s="47"/>
      <c r="JL14" s="47"/>
      <c r="JM14" s="47"/>
      <c r="JN14" s="47"/>
      <c r="JO14" s="47"/>
      <c r="JP14" s="47"/>
      <c r="JQ14" s="47"/>
      <c r="JR14" s="47"/>
      <c r="JS14" s="47"/>
      <c r="JT14" s="47"/>
      <c r="JU14" s="47"/>
      <c r="JV14" s="47"/>
      <c r="JW14" s="47"/>
      <c r="JX14" s="47"/>
      <c r="JY14" s="47"/>
      <c r="JZ14" s="47"/>
      <c r="KA14" s="47"/>
      <c r="KB14" s="47"/>
      <c r="KC14" s="47"/>
      <c r="KD14" s="47"/>
      <c r="KE14" s="47"/>
      <c r="KF14" s="47"/>
      <c r="KG14" s="47"/>
      <c r="KH14" s="47"/>
      <c r="KI14" s="47"/>
      <c r="KJ14" s="47"/>
      <c r="KK14" s="47"/>
      <c r="KL14" s="47"/>
      <c r="KM14" s="47"/>
      <c r="KN14" s="47"/>
      <c r="KO14" s="47"/>
      <c r="KP14" s="47"/>
      <c r="KQ14" s="47"/>
      <c r="KR14" s="47"/>
      <c r="KS14" s="47"/>
      <c r="KT14" s="47"/>
      <c r="KU14" s="47"/>
      <c r="KV14" s="47"/>
      <c r="KW14" s="47"/>
      <c r="KX14" s="47"/>
      <c r="KY14" s="47"/>
      <c r="KZ14" s="47"/>
      <c r="LA14" s="47"/>
      <c r="LB14" s="47"/>
      <c r="LC14" s="47"/>
      <c r="LD14" s="47"/>
      <c r="LE14" s="47"/>
      <c r="LF14" s="47"/>
      <c r="LG14" s="47"/>
      <c r="LH14" s="47"/>
      <c r="LI14" s="47"/>
      <c r="LJ14" s="47"/>
      <c r="LK14" s="47"/>
      <c r="LL14" s="47"/>
      <c r="LM14" s="47"/>
      <c r="LN14" s="47"/>
      <c r="LO14" s="47"/>
      <c r="LP14" s="47"/>
      <c r="LQ14" s="47"/>
    </row>
    <row r="15" spans="1:329" s="88" customFormat="1" x14ac:dyDescent="0.2">
      <c r="A15" s="47" t="s">
        <v>210</v>
      </c>
      <c r="B15" s="47" t="s">
        <v>94</v>
      </c>
      <c r="C15" s="48">
        <v>7.5</v>
      </c>
      <c r="D15" s="47"/>
      <c r="E15" s="47"/>
      <c r="F15" s="47"/>
      <c r="G15" s="48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7"/>
      <c r="FG15" s="47"/>
      <c r="FH15" s="47"/>
      <c r="FI15" s="47"/>
      <c r="FJ15" s="47"/>
      <c r="FK15" s="47"/>
      <c r="FL15" s="47"/>
      <c r="FM15" s="47"/>
      <c r="FN15" s="47"/>
      <c r="FO15" s="47"/>
      <c r="FP15" s="47"/>
      <c r="FQ15" s="47"/>
      <c r="FR15" s="47"/>
      <c r="FS15" s="47"/>
      <c r="FT15" s="47"/>
      <c r="FU15" s="47"/>
      <c r="FV15" s="47"/>
      <c r="FW15" s="47"/>
      <c r="FX15" s="47"/>
      <c r="FY15" s="47"/>
      <c r="FZ15" s="47"/>
      <c r="GA15" s="47"/>
      <c r="GB15" s="47"/>
      <c r="GC15" s="47"/>
      <c r="GD15" s="47"/>
      <c r="GE15" s="47"/>
      <c r="GF15" s="47"/>
      <c r="GG15" s="47"/>
      <c r="GH15" s="47"/>
      <c r="GI15" s="47"/>
      <c r="GJ15" s="47"/>
      <c r="GK15" s="47"/>
      <c r="GL15" s="47"/>
      <c r="GM15" s="47"/>
      <c r="GN15" s="47"/>
      <c r="GO15" s="47"/>
      <c r="GP15" s="47"/>
      <c r="GQ15" s="47"/>
      <c r="GR15" s="47"/>
      <c r="GS15" s="47"/>
      <c r="GT15" s="47"/>
      <c r="GU15" s="47"/>
      <c r="GV15" s="47"/>
      <c r="GW15" s="47"/>
      <c r="GX15" s="47"/>
      <c r="GY15" s="47"/>
      <c r="GZ15" s="47"/>
      <c r="HA15" s="47"/>
      <c r="HB15" s="47"/>
      <c r="HC15" s="47"/>
      <c r="HD15" s="47"/>
      <c r="HE15" s="47"/>
      <c r="HF15" s="47"/>
      <c r="HG15" s="47"/>
      <c r="HH15" s="47"/>
      <c r="HI15" s="47"/>
      <c r="HJ15" s="47"/>
      <c r="HK15" s="47"/>
      <c r="HL15" s="47"/>
      <c r="HM15" s="47"/>
      <c r="HN15" s="47"/>
      <c r="HO15" s="47"/>
      <c r="HP15" s="47"/>
      <c r="HQ15" s="47"/>
      <c r="HR15" s="47"/>
      <c r="HS15" s="47"/>
      <c r="HT15" s="47"/>
      <c r="HU15" s="47"/>
      <c r="HV15" s="47"/>
      <c r="HW15" s="47"/>
      <c r="HX15" s="47"/>
      <c r="HY15" s="47"/>
      <c r="HZ15" s="47"/>
      <c r="IA15" s="47"/>
      <c r="IB15" s="47"/>
      <c r="IC15" s="47"/>
      <c r="ID15" s="47"/>
      <c r="IE15" s="47"/>
      <c r="IF15" s="47"/>
      <c r="IG15" s="47"/>
      <c r="IH15" s="47"/>
      <c r="II15" s="47"/>
      <c r="IJ15" s="47"/>
      <c r="IK15" s="47"/>
      <c r="IL15" s="47"/>
      <c r="IM15" s="47"/>
      <c r="IN15" s="47"/>
      <c r="IO15" s="47"/>
      <c r="IP15" s="47"/>
      <c r="IQ15" s="47"/>
      <c r="IR15" s="47"/>
      <c r="IS15" s="47"/>
      <c r="IT15" s="47"/>
      <c r="IU15" s="47"/>
      <c r="IV15" s="47"/>
      <c r="IW15" s="47"/>
      <c r="IX15" s="47"/>
      <c r="IY15" s="47"/>
      <c r="IZ15" s="47"/>
      <c r="JA15" s="47"/>
      <c r="JB15" s="47"/>
      <c r="JC15" s="47"/>
      <c r="JD15" s="47"/>
      <c r="JE15" s="47"/>
      <c r="JF15" s="47"/>
      <c r="JG15" s="47"/>
      <c r="JH15" s="47"/>
      <c r="JI15" s="47"/>
      <c r="JJ15" s="47"/>
      <c r="JK15" s="47"/>
      <c r="JL15" s="47"/>
      <c r="JM15" s="47"/>
      <c r="JN15" s="47"/>
      <c r="JO15" s="47"/>
      <c r="JP15" s="47"/>
      <c r="JQ15" s="47"/>
      <c r="JR15" s="47"/>
      <c r="JS15" s="47"/>
      <c r="JT15" s="47"/>
      <c r="JU15" s="47"/>
      <c r="JV15" s="47"/>
      <c r="JW15" s="47"/>
      <c r="JX15" s="47"/>
      <c r="JY15" s="47"/>
      <c r="JZ15" s="47"/>
      <c r="KA15" s="47"/>
      <c r="KB15" s="47"/>
      <c r="KC15" s="47"/>
      <c r="KD15" s="47"/>
      <c r="KE15" s="47"/>
      <c r="KF15" s="47"/>
      <c r="KG15" s="47"/>
      <c r="KH15" s="47"/>
      <c r="KI15" s="47"/>
      <c r="KJ15" s="47"/>
      <c r="KK15" s="47"/>
      <c r="KL15" s="47"/>
      <c r="KM15" s="47"/>
      <c r="KN15" s="47"/>
      <c r="KO15" s="47"/>
      <c r="KP15" s="47"/>
      <c r="KQ15" s="47"/>
      <c r="KR15" s="47"/>
      <c r="KS15" s="47"/>
      <c r="KT15" s="47"/>
      <c r="KU15" s="47"/>
      <c r="KV15" s="47"/>
      <c r="KW15" s="47"/>
      <c r="KX15" s="47"/>
      <c r="KY15" s="47"/>
      <c r="KZ15" s="47"/>
      <c r="LA15" s="47"/>
      <c r="LB15" s="47"/>
      <c r="LC15" s="47"/>
      <c r="LD15" s="47"/>
      <c r="LE15" s="47"/>
      <c r="LF15" s="47"/>
      <c r="LG15" s="47"/>
      <c r="LH15" s="47"/>
      <c r="LI15" s="47"/>
      <c r="LJ15" s="47"/>
      <c r="LK15" s="47"/>
      <c r="LL15" s="47"/>
      <c r="LM15" s="47"/>
      <c r="LN15" s="47"/>
      <c r="LO15" s="47"/>
      <c r="LP15" s="47"/>
      <c r="LQ15" s="47"/>
    </row>
    <row r="16" spans="1:329" s="88" customFormat="1" x14ac:dyDescent="0.2">
      <c r="A16" s="47" t="s">
        <v>211</v>
      </c>
      <c r="B16" s="47" t="s">
        <v>94</v>
      </c>
      <c r="C16" s="48">
        <v>6.5</v>
      </c>
      <c r="D16" s="47"/>
      <c r="E16" s="47"/>
      <c r="F16" s="47"/>
      <c r="G16" s="48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7"/>
      <c r="FG16" s="47"/>
      <c r="FH16" s="47"/>
      <c r="FI16" s="47"/>
      <c r="FJ16" s="47"/>
      <c r="FK16" s="47"/>
      <c r="FL16" s="47"/>
      <c r="FM16" s="47"/>
      <c r="FN16" s="47"/>
      <c r="FO16" s="47"/>
      <c r="FP16" s="47"/>
      <c r="FQ16" s="47"/>
      <c r="FR16" s="47"/>
      <c r="FS16" s="47"/>
      <c r="FT16" s="47"/>
      <c r="FU16" s="47"/>
      <c r="FV16" s="47"/>
      <c r="FW16" s="47"/>
      <c r="FX16" s="47"/>
      <c r="FY16" s="47"/>
      <c r="FZ16" s="47"/>
      <c r="GA16" s="47"/>
      <c r="GB16" s="47"/>
      <c r="GC16" s="47"/>
      <c r="GD16" s="47"/>
      <c r="GE16" s="47"/>
      <c r="GF16" s="47"/>
      <c r="GG16" s="47"/>
      <c r="GH16" s="47"/>
      <c r="GI16" s="47"/>
      <c r="GJ16" s="47"/>
      <c r="GK16" s="47"/>
      <c r="GL16" s="47"/>
      <c r="GM16" s="47"/>
      <c r="GN16" s="47"/>
      <c r="GO16" s="47"/>
      <c r="GP16" s="47"/>
      <c r="GQ16" s="47"/>
      <c r="GR16" s="47"/>
      <c r="GS16" s="47"/>
      <c r="GT16" s="47"/>
      <c r="GU16" s="47"/>
      <c r="GV16" s="47"/>
      <c r="GW16" s="47"/>
      <c r="GX16" s="47"/>
      <c r="GY16" s="47"/>
      <c r="GZ16" s="47"/>
      <c r="HA16" s="47"/>
      <c r="HB16" s="47"/>
      <c r="HC16" s="47"/>
      <c r="HD16" s="47"/>
      <c r="HE16" s="47"/>
      <c r="HF16" s="47"/>
      <c r="HG16" s="47"/>
      <c r="HH16" s="47"/>
      <c r="HI16" s="47"/>
      <c r="HJ16" s="47"/>
      <c r="HK16" s="47"/>
      <c r="HL16" s="47"/>
      <c r="HM16" s="47"/>
      <c r="HN16" s="47"/>
      <c r="HO16" s="47"/>
      <c r="HP16" s="47"/>
      <c r="HQ16" s="47"/>
      <c r="HR16" s="47"/>
      <c r="HS16" s="47"/>
      <c r="HT16" s="47"/>
      <c r="HU16" s="47"/>
      <c r="HV16" s="47"/>
      <c r="HW16" s="47"/>
      <c r="HX16" s="47"/>
      <c r="HY16" s="47"/>
      <c r="HZ16" s="47"/>
      <c r="IA16" s="47"/>
      <c r="IB16" s="47"/>
      <c r="IC16" s="47"/>
      <c r="ID16" s="47"/>
      <c r="IE16" s="47"/>
      <c r="IF16" s="47"/>
      <c r="IG16" s="47"/>
      <c r="IH16" s="47"/>
      <c r="II16" s="47"/>
      <c r="IJ16" s="47"/>
      <c r="IK16" s="47"/>
      <c r="IL16" s="47"/>
      <c r="IM16" s="47"/>
      <c r="IN16" s="47"/>
      <c r="IO16" s="47"/>
      <c r="IP16" s="47"/>
      <c r="IQ16" s="47"/>
      <c r="IR16" s="47"/>
      <c r="IS16" s="47"/>
      <c r="IT16" s="47"/>
      <c r="IU16" s="47"/>
      <c r="IV16" s="47"/>
      <c r="IW16" s="47"/>
      <c r="IX16" s="47"/>
      <c r="IY16" s="47"/>
      <c r="IZ16" s="47"/>
      <c r="JA16" s="47"/>
      <c r="JB16" s="47"/>
      <c r="JC16" s="47"/>
      <c r="JD16" s="47"/>
      <c r="JE16" s="47"/>
      <c r="JF16" s="47"/>
      <c r="JG16" s="47"/>
      <c r="JH16" s="47"/>
      <c r="JI16" s="47"/>
      <c r="JJ16" s="47"/>
      <c r="JK16" s="47"/>
      <c r="JL16" s="47"/>
      <c r="JM16" s="47"/>
      <c r="JN16" s="47"/>
      <c r="JO16" s="47"/>
      <c r="JP16" s="47"/>
      <c r="JQ16" s="47"/>
      <c r="JR16" s="47"/>
      <c r="JS16" s="47"/>
      <c r="JT16" s="47"/>
      <c r="JU16" s="47"/>
      <c r="JV16" s="47"/>
      <c r="JW16" s="47"/>
      <c r="JX16" s="47"/>
      <c r="JY16" s="47"/>
      <c r="JZ16" s="47"/>
      <c r="KA16" s="47"/>
      <c r="KB16" s="47"/>
      <c r="KC16" s="47"/>
      <c r="KD16" s="47"/>
      <c r="KE16" s="47"/>
      <c r="KF16" s="47"/>
      <c r="KG16" s="47"/>
      <c r="KH16" s="47"/>
      <c r="KI16" s="47"/>
      <c r="KJ16" s="47"/>
      <c r="KK16" s="47"/>
      <c r="KL16" s="47"/>
      <c r="KM16" s="47"/>
      <c r="KN16" s="47"/>
      <c r="KO16" s="47"/>
      <c r="KP16" s="47"/>
      <c r="KQ16" s="47"/>
      <c r="KR16" s="47"/>
      <c r="KS16" s="47"/>
      <c r="KT16" s="47"/>
      <c r="KU16" s="47"/>
      <c r="KV16" s="47"/>
      <c r="KW16" s="47"/>
      <c r="KX16" s="47"/>
      <c r="KY16" s="47"/>
      <c r="KZ16" s="47"/>
      <c r="LA16" s="47"/>
      <c r="LB16" s="47"/>
      <c r="LC16" s="47"/>
      <c r="LD16" s="47"/>
      <c r="LE16" s="47"/>
      <c r="LF16" s="47"/>
      <c r="LG16" s="47"/>
      <c r="LH16" s="47"/>
      <c r="LI16" s="47"/>
      <c r="LJ16" s="47"/>
      <c r="LK16" s="47"/>
      <c r="LL16" s="47"/>
      <c r="LM16" s="47"/>
      <c r="LN16" s="47"/>
      <c r="LO16" s="47"/>
      <c r="LP16" s="47"/>
      <c r="LQ16" s="47"/>
    </row>
    <row r="17" spans="1:329" x14ac:dyDescent="0.2">
      <c r="A17" s="47" t="s">
        <v>212</v>
      </c>
      <c r="B17" s="47" t="s">
        <v>94</v>
      </c>
      <c r="C17" s="48">
        <v>8</v>
      </c>
      <c r="D17" s="47"/>
      <c r="E17" s="47"/>
      <c r="F17" s="47"/>
      <c r="G17" s="48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47"/>
      <c r="FE17" s="47"/>
      <c r="FF17" s="47"/>
      <c r="FG17" s="47"/>
      <c r="FH17" s="47"/>
      <c r="FI17" s="47"/>
      <c r="FJ17" s="47"/>
      <c r="FK17" s="47"/>
      <c r="FL17" s="47"/>
      <c r="FM17" s="47"/>
      <c r="FN17" s="47"/>
      <c r="FO17" s="47"/>
      <c r="FP17" s="47"/>
      <c r="FQ17" s="47"/>
      <c r="FR17" s="47"/>
      <c r="FS17" s="47"/>
      <c r="FT17" s="47"/>
      <c r="FU17" s="47"/>
      <c r="FV17" s="47"/>
      <c r="FW17" s="47"/>
      <c r="FX17" s="47"/>
      <c r="FY17" s="47"/>
      <c r="FZ17" s="47"/>
      <c r="GA17" s="47"/>
      <c r="GB17" s="47"/>
      <c r="GC17" s="47"/>
      <c r="GD17" s="47"/>
      <c r="GE17" s="47"/>
      <c r="GF17" s="47"/>
      <c r="GG17" s="47"/>
      <c r="GH17" s="47"/>
      <c r="GI17" s="47"/>
      <c r="GJ17" s="47"/>
      <c r="GK17" s="47"/>
      <c r="GL17" s="47"/>
      <c r="GM17" s="47"/>
      <c r="GN17" s="47"/>
      <c r="GO17" s="47"/>
      <c r="GP17" s="47"/>
      <c r="GQ17" s="47"/>
      <c r="GR17" s="47"/>
      <c r="GS17" s="47"/>
      <c r="GT17" s="47"/>
      <c r="GU17" s="47"/>
      <c r="GV17" s="47"/>
      <c r="GW17" s="47"/>
      <c r="GX17" s="47"/>
      <c r="GY17" s="47"/>
      <c r="GZ17" s="47"/>
      <c r="HA17" s="47"/>
      <c r="HB17" s="47"/>
      <c r="HC17" s="47"/>
      <c r="HD17" s="47"/>
      <c r="HE17" s="47"/>
      <c r="HF17" s="47"/>
      <c r="HG17" s="47"/>
      <c r="HH17" s="47"/>
      <c r="HI17" s="47"/>
      <c r="HJ17" s="47"/>
      <c r="HK17" s="47"/>
      <c r="HL17" s="47"/>
      <c r="HM17" s="47"/>
      <c r="HN17" s="47"/>
      <c r="HO17" s="47"/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7"/>
      <c r="IN17" s="47"/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7"/>
      <c r="LP17" s="47"/>
      <c r="LQ17" s="47"/>
    </row>
    <row r="18" spans="1:329" s="88" customFormat="1" x14ac:dyDescent="0.2">
      <c r="A18" s="47" t="s">
        <v>213</v>
      </c>
      <c r="B18" s="47" t="s">
        <v>94</v>
      </c>
      <c r="C18" s="48">
        <v>7.5</v>
      </c>
      <c r="D18" s="47"/>
      <c r="E18" s="47"/>
      <c r="F18" s="47"/>
      <c r="G18" s="48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  <c r="IW18" s="47"/>
      <c r="IX18" s="47"/>
      <c r="IY18" s="47"/>
      <c r="IZ18" s="47"/>
      <c r="JA18" s="47"/>
      <c r="JB18" s="47"/>
      <c r="JC18" s="47"/>
      <c r="JD18" s="47"/>
      <c r="JE18" s="47"/>
      <c r="JF18" s="47"/>
      <c r="JG18" s="47"/>
      <c r="JH18" s="47"/>
      <c r="JI18" s="47"/>
      <c r="JJ18" s="47"/>
      <c r="JK18" s="47"/>
      <c r="JL18" s="47"/>
      <c r="JM18" s="47"/>
      <c r="JN18" s="47"/>
      <c r="JO18" s="47"/>
      <c r="JP18" s="47"/>
      <c r="JQ18" s="47"/>
      <c r="JR18" s="47"/>
      <c r="JS18" s="47"/>
      <c r="JT18" s="47"/>
      <c r="JU18" s="47"/>
      <c r="JV18" s="47"/>
      <c r="JW18" s="47"/>
      <c r="JX18" s="47"/>
      <c r="JY18" s="47"/>
      <c r="JZ18" s="47"/>
      <c r="KA18" s="47"/>
      <c r="KB18" s="47"/>
      <c r="KC18" s="47"/>
      <c r="KD18" s="47"/>
      <c r="KE18" s="47"/>
      <c r="KF18" s="47"/>
      <c r="KG18" s="47"/>
      <c r="KH18" s="47"/>
      <c r="KI18" s="47"/>
      <c r="KJ18" s="47"/>
      <c r="KK18" s="47"/>
      <c r="KL18" s="47"/>
      <c r="KM18" s="47"/>
      <c r="KN18" s="47"/>
      <c r="KO18" s="47"/>
      <c r="KP18" s="47"/>
      <c r="KQ18" s="47"/>
      <c r="KR18" s="47"/>
      <c r="KS18" s="47"/>
      <c r="KT18" s="47"/>
      <c r="KU18" s="47"/>
      <c r="KV18" s="47"/>
      <c r="KW18" s="47"/>
      <c r="KX18" s="47"/>
      <c r="KY18" s="47"/>
      <c r="KZ18" s="47"/>
      <c r="LA18" s="47"/>
      <c r="LB18" s="47"/>
      <c r="LC18" s="47"/>
      <c r="LD18" s="47"/>
      <c r="LE18" s="47"/>
      <c r="LF18" s="47"/>
      <c r="LG18" s="47"/>
      <c r="LH18" s="47"/>
      <c r="LI18" s="47"/>
      <c r="LJ18" s="47"/>
      <c r="LK18" s="47"/>
      <c r="LL18" s="47"/>
      <c r="LM18" s="47"/>
      <c r="LN18" s="47"/>
      <c r="LO18" s="47"/>
      <c r="LP18" s="47"/>
      <c r="LQ18" s="47"/>
    </row>
    <row r="19" spans="1:329" s="88" customFormat="1" x14ac:dyDescent="0.2">
      <c r="A19" s="47" t="s">
        <v>214</v>
      </c>
      <c r="B19" s="47" t="s">
        <v>94</v>
      </c>
      <c r="C19" s="48">
        <v>8.5</v>
      </c>
      <c r="D19" s="47"/>
      <c r="E19" s="47"/>
      <c r="F19" s="47"/>
      <c r="G19" s="4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  <c r="IW19" s="47"/>
      <c r="IX19" s="47"/>
      <c r="IY19" s="47"/>
      <c r="IZ19" s="47"/>
      <c r="JA19" s="47"/>
      <c r="JB19" s="47"/>
      <c r="JC19" s="47"/>
      <c r="JD19" s="47"/>
      <c r="JE19" s="47"/>
      <c r="JF19" s="47"/>
      <c r="JG19" s="47"/>
      <c r="JH19" s="47"/>
      <c r="JI19" s="47"/>
      <c r="JJ19" s="47"/>
      <c r="JK19" s="47"/>
      <c r="JL19" s="47"/>
      <c r="JM19" s="47"/>
      <c r="JN19" s="47"/>
      <c r="JO19" s="47"/>
      <c r="JP19" s="47"/>
      <c r="JQ19" s="47"/>
      <c r="JR19" s="47"/>
      <c r="JS19" s="47"/>
      <c r="JT19" s="47"/>
      <c r="JU19" s="47"/>
      <c r="JV19" s="47"/>
      <c r="JW19" s="47"/>
      <c r="JX19" s="47"/>
      <c r="JY19" s="47"/>
      <c r="JZ19" s="47"/>
      <c r="KA19" s="47"/>
      <c r="KB19" s="47"/>
      <c r="KC19" s="47"/>
      <c r="KD19" s="47"/>
      <c r="KE19" s="47"/>
      <c r="KF19" s="47"/>
      <c r="KG19" s="47"/>
      <c r="KH19" s="47"/>
      <c r="KI19" s="47"/>
      <c r="KJ19" s="47"/>
      <c r="KK19" s="47"/>
      <c r="KL19" s="47"/>
      <c r="KM19" s="47"/>
      <c r="KN19" s="47"/>
      <c r="KO19" s="47"/>
      <c r="KP19" s="47"/>
      <c r="KQ19" s="47"/>
      <c r="KR19" s="47"/>
      <c r="KS19" s="47"/>
      <c r="KT19" s="47"/>
      <c r="KU19" s="47"/>
      <c r="KV19" s="47"/>
      <c r="KW19" s="47"/>
      <c r="KX19" s="47"/>
      <c r="KY19" s="47"/>
      <c r="KZ19" s="47"/>
      <c r="LA19" s="47"/>
      <c r="LB19" s="47"/>
      <c r="LC19" s="47"/>
      <c r="LD19" s="47"/>
      <c r="LE19" s="47"/>
      <c r="LF19" s="47"/>
      <c r="LG19" s="47"/>
      <c r="LH19" s="47"/>
      <c r="LI19" s="47"/>
      <c r="LJ19" s="47"/>
      <c r="LK19" s="47"/>
      <c r="LL19" s="47"/>
      <c r="LM19" s="47"/>
      <c r="LN19" s="47"/>
      <c r="LO19" s="47"/>
      <c r="LP19" s="47"/>
      <c r="LQ19" s="47"/>
    </row>
    <row r="20" spans="1:329" x14ac:dyDescent="0.2">
      <c r="A20" s="47" t="s">
        <v>215</v>
      </c>
      <c r="B20" s="47" t="s">
        <v>94</v>
      </c>
      <c r="C20" s="48">
        <v>8.5</v>
      </c>
      <c r="D20" s="47"/>
      <c r="E20" s="47"/>
      <c r="F20" s="47"/>
      <c r="G20" s="48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  <c r="IV20" s="47"/>
      <c r="IW20" s="47"/>
      <c r="IX20" s="47"/>
      <c r="IY20" s="47"/>
      <c r="IZ20" s="47"/>
      <c r="JA20" s="47"/>
      <c r="JB20" s="47"/>
      <c r="JC20" s="47"/>
      <c r="JD20" s="47"/>
      <c r="JE20" s="47"/>
      <c r="JF20" s="47"/>
      <c r="JG20" s="47"/>
      <c r="JH20" s="47"/>
      <c r="JI20" s="47"/>
      <c r="JJ20" s="47"/>
      <c r="JK20" s="47"/>
      <c r="JL20" s="47"/>
      <c r="JM20" s="47"/>
      <c r="JN20" s="47"/>
      <c r="JO20" s="47"/>
      <c r="JP20" s="47"/>
      <c r="JQ20" s="47"/>
      <c r="JR20" s="47"/>
      <c r="JS20" s="47"/>
      <c r="JT20" s="47"/>
      <c r="JU20" s="47"/>
      <c r="JV20" s="47"/>
      <c r="JW20" s="47"/>
      <c r="JX20" s="47"/>
      <c r="JY20" s="47"/>
      <c r="JZ20" s="47"/>
      <c r="KA20" s="47"/>
      <c r="KB20" s="47"/>
      <c r="KC20" s="47"/>
      <c r="KD20" s="47"/>
      <c r="KE20" s="47"/>
      <c r="KF20" s="47"/>
      <c r="KG20" s="47"/>
      <c r="KH20" s="47"/>
      <c r="KI20" s="47"/>
      <c r="KJ20" s="47"/>
      <c r="KK20" s="47"/>
      <c r="KL20" s="47"/>
      <c r="KM20" s="47"/>
      <c r="KN20" s="47"/>
      <c r="KO20" s="47"/>
      <c r="KP20" s="47"/>
      <c r="KQ20" s="47"/>
      <c r="KR20" s="47"/>
      <c r="KS20" s="47"/>
      <c r="KT20" s="47"/>
      <c r="KU20" s="47"/>
      <c r="KV20" s="47"/>
      <c r="KW20" s="47"/>
      <c r="KX20" s="47"/>
      <c r="KY20" s="47"/>
      <c r="KZ20" s="47"/>
      <c r="LA20" s="47"/>
      <c r="LB20" s="47"/>
      <c r="LC20" s="47"/>
      <c r="LD20" s="47"/>
      <c r="LE20" s="47"/>
      <c r="LF20" s="47"/>
      <c r="LG20" s="47"/>
      <c r="LH20" s="47"/>
      <c r="LI20" s="47"/>
      <c r="LJ20" s="47"/>
      <c r="LK20" s="47"/>
      <c r="LL20" s="47"/>
      <c r="LM20" s="47"/>
      <c r="LN20" s="47"/>
      <c r="LO20" s="47"/>
      <c r="LP20" s="47"/>
      <c r="LQ20" s="47"/>
    </row>
    <row r="21" spans="1:329" x14ac:dyDescent="0.2">
      <c r="A21" s="47" t="s">
        <v>259</v>
      </c>
      <c r="B21" s="47" t="s">
        <v>94</v>
      </c>
      <c r="C21" s="48">
        <v>8.5</v>
      </c>
      <c r="D21" s="47"/>
      <c r="E21" s="47"/>
      <c r="F21" s="47"/>
      <c r="G21" s="48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47"/>
      <c r="FE21" s="47"/>
      <c r="FF21" s="47"/>
      <c r="FG21" s="47"/>
      <c r="FH21" s="47"/>
      <c r="FI21" s="47"/>
      <c r="FJ21" s="47"/>
      <c r="FK21" s="47"/>
      <c r="FL21" s="47"/>
      <c r="FM21" s="47"/>
      <c r="FN21" s="47"/>
      <c r="FO21" s="47"/>
      <c r="FP21" s="47"/>
      <c r="FQ21" s="47"/>
      <c r="FR21" s="47"/>
      <c r="FS21" s="47"/>
      <c r="FT21" s="47"/>
      <c r="FU21" s="47"/>
      <c r="FV21" s="47"/>
      <c r="FW21" s="47"/>
      <c r="FX21" s="47"/>
      <c r="FY21" s="47"/>
      <c r="FZ21" s="47"/>
      <c r="GA21" s="47"/>
      <c r="GB21" s="47"/>
      <c r="GC21" s="47"/>
      <c r="GD21" s="47"/>
      <c r="GE21" s="47"/>
      <c r="GF21" s="47"/>
      <c r="GG21" s="47"/>
      <c r="GH21" s="47"/>
      <c r="GI21" s="47"/>
      <c r="GJ21" s="47"/>
      <c r="GK21" s="47"/>
      <c r="GL21" s="47"/>
      <c r="GM21" s="47"/>
      <c r="GN21" s="47"/>
      <c r="GO21" s="47"/>
      <c r="GP21" s="47"/>
      <c r="GQ21" s="47"/>
      <c r="GR21" s="47"/>
      <c r="GS21" s="47"/>
      <c r="GT21" s="47"/>
      <c r="GU21" s="47"/>
      <c r="GV21" s="47"/>
      <c r="GW21" s="47"/>
      <c r="GX21" s="47"/>
      <c r="GY21" s="47"/>
      <c r="GZ21" s="47"/>
      <c r="HA21" s="47"/>
      <c r="HB21" s="47"/>
      <c r="HC21" s="47"/>
      <c r="HD21" s="47"/>
      <c r="HE21" s="47"/>
      <c r="HF21" s="47"/>
      <c r="HG21" s="47"/>
      <c r="HH21" s="47"/>
      <c r="HI21" s="47"/>
      <c r="HJ21" s="47"/>
      <c r="HK21" s="47"/>
      <c r="HL21" s="47"/>
      <c r="HM21" s="47"/>
      <c r="HN21" s="47"/>
      <c r="HO21" s="47"/>
      <c r="HP21" s="47"/>
      <c r="HQ21" s="47"/>
      <c r="HR21" s="47"/>
      <c r="HS21" s="47"/>
      <c r="HT21" s="47"/>
      <c r="HU21" s="47"/>
      <c r="HV21" s="47"/>
      <c r="HW21" s="47"/>
      <c r="HX21" s="47"/>
      <c r="HY21" s="47"/>
      <c r="HZ21" s="47"/>
      <c r="IA21" s="47"/>
      <c r="IB21" s="47"/>
      <c r="IC21" s="47"/>
      <c r="ID21" s="47"/>
      <c r="IE21" s="47"/>
      <c r="IF21" s="47"/>
      <c r="IG21" s="47"/>
      <c r="IH21" s="47"/>
      <c r="II21" s="47"/>
      <c r="IJ21" s="47"/>
      <c r="IK21" s="47"/>
      <c r="IL21" s="47"/>
      <c r="IM21" s="47"/>
      <c r="IN21" s="47"/>
      <c r="IO21" s="47"/>
      <c r="IP21" s="47"/>
      <c r="IQ21" s="47"/>
      <c r="IR21" s="47"/>
      <c r="IS21" s="47"/>
      <c r="IT21" s="47"/>
      <c r="IU21" s="47"/>
      <c r="IV21" s="47"/>
      <c r="IW21" s="47"/>
      <c r="IX21" s="47"/>
      <c r="IY21" s="47"/>
      <c r="IZ21" s="47"/>
      <c r="JA21" s="47"/>
      <c r="JB21" s="47"/>
      <c r="JC21" s="47"/>
      <c r="JD21" s="47"/>
      <c r="JE21" s="47"/>
      <c r="JF21" s="47"/>
      <c r="JG21" s="47"/>
      <c r="JH21" s="47"/>
      <c r="JI21" s="47"/>
      <c r="JJ21" s="47"/>
      <c r="JK21" s="47"/>
      <c r="JL21" s="47"/>
      <c r="JM21" s="47"/>
      <c r="JN21" s="47"/>
      <c r="JO21" s="47"/>
      <c r="JP21" s="47"/>
      <c r="JQ21" s="47"/>
      <c r="JR21" s="47"/>
      <c r="JS21" s="47"/>
      <c r="JT21" s="47"/>
      <c r="JU21" s="47"/>
      <c r="JV21" s="47"/>
      <c r="JW21" s="47"/>
      <c r="JX21" s="47"/>
      <c r="JY21" s="47"/>
      <c r="JZ21" s="47"/>
      <c r="KA21" s="47"/>
      <c r="KB21" s="47"/>
      <c r="KC21" s="47"/>
      <c r="KD21" s="47"/>
      <c r="KE21" s="47"/>
      <c r="KF21" s="47"/>
      <c r="KG21" s="47"/>
      <c r="KH21" s="47"/>
      <c r="KI21" s="47"/>
      <c r="KJ21" s="47"/>
      <c r="KK21" s="47"/>
      <c r="KL21" s="47"/>
      <c r="KM21" s="47"/>
      <c r="KN21" s="47"/>
      <c r="KO21" s="47"/>
      <c r="KP21" s="47"/>
      <c r="KQ21" s="47"/>
      <c r="KR21" s="47"/>
      <c r="KS21" s="47"/>
      <c r="KT21" s="47"/>
      <c r="KU21" s="47"/>
      <c r="KV21" s="47"/>
      <c r="KW21" s="47"/>
      <c r="KX21" s="47"/>
      <c r="KY21" s="47"/>
      <c r="KZ21" s="47"/>
      <c r="LA21" s="47"/>
      <c r="LB21" s="47"/>
      <c r="LC21" s="47"/>
      <c r="LD21" s="47"/>
      <c r="LE21" s="47"/>
      <c r="LF21" s="47"/>
      <c r="LG21" s="47"/>
      <c r="LH21" s="47"/>
      <c r="LI21" s="47"/>
      <c r="LJ21" s="47"/>
      <c r="LK21" s="47"/>
      <c r="LL21" s="47"/>
      <c r="LM21" s="47"/>
      <c r="LN21" s="47"/>
      <c r="LO21" s="47"/>
      <c r="LP21" s="47"/>
      <c r="LQ21" s="47"/>
    </row>
    <row r="22" spans="1:329" s="88" customFormat="1" x14ac:dyDescent="0.2">
      <c r="A22" s="47" t="s">
        <v>241</v>
      </c>
      <c r="B22" s="47" t="s">
        <v>94</v>
      </c>
      <c r="C22" s="48">
        <v>2.5</v>
      </c>
      <c r="D22" s="47"/>
      <c r="E22" s="47"/>
      <c r="F22" s="47"/>
      <c r="G22" s="48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47"/>
      <c r="FE22" s="47"/>
      <c r="FF22" s="47"/>
      <c r="FG22" s="47"/>
      <c r="FH22" s="47"/>
      <c r="FI22" s="47"/>
      <c r="FJ22" s="47"/>
      <c r="FK22" s="47"/>
      <c r="FL22" s="47"/>
      <c r="FM22" s="47"/>
      <c r="FN22" s="47"/>
      <c r="FO22" s="47"/>
      <c r="FP22" s="47"/>
      <c r="FQ22" s="47"/>
      <c r="FR22" s="47"/>
      <c r="FS22" s="47"/>
      <c r="FT22" s="47"/>
      <c r="FU22" s="47"/>
      <c r="FV22" s="47"/>
      <c r="FW22" s="47"/>
      <c r="FX22" s="47"/>
      <c r="FY22" s="47"/>
      <c r="FZ22" s="47"/>
      <c r="GA22" s="47"/>
      <c r="GB22" s="47"/>
      <c r="GC22" s="47"/>
      <c r="GD22" s="47"/>
      <c r="GE22" s="47"/>
      <c r="GF22" s="47"/>
      <c r="GG22" s="47"/>
      <c r="GH22" s="47"/>
      <c r="GI22" s="47"/>
      <c r="GJ22" s="47"/>
      <c r="GK22" s="47"/>
      <c r="GL22" s="47"/>
      <c r="GM22" s="47"/>
      <c r="GN22" s="47"/>
      <c r="GO22" s="47"/>
      <c r="GP22" s="47"/>
      <c r="GQ22" s="47"/>
      <c r="GR22" s="47"/>
      <c r="GS22" s="47"/>
      <c r="GT22" s="47"/>
      <c r="GU22" s="47"/>
      <c r="GV22" s="47"/>
      <c r="GW22" s="47"/>
      <c r="GX22" s="47"/>
      <c r="GY22" s="47"/>
      <c r="GZ22" s="47"/>
      <c r="HA22" s="47"/>
      <c r="HB22" s="47"/>
      <c r="HC22" s="47"/>
      <c r="HD22" s="47"/>
      <c r="HE22" s="47"/>
      <c r="HF22" s="47"/>
      <c r="HG22" s="47"/>
      <c r="HH22" s="47"/>
      <c r="HI22" s="47"/>
      <c r="HJ22" s="47"/>
      <c r="HK22" s="47"/>
      <c r="HL22" s="47"/>
      <c r="HM22" s="47"/>
      <c r="HN22" s="47"/>
      <c r="HO22" s="47"/>
      <c r="HP22" s="47"/>
      <c r="HQ22" s="47"/>
      <c r="HR22" s="47"/>
      <c r="HS22" s="47"/>
      <c r="HT22" s="47"/>
      <c r="HU22" s="47"/>
      <c r="HV22" s="47"/>
      <c r="HW22" s="47"/>
      <c r="HX22" s="47"/>
      <c r="HY22" s="47"/>
      <c r="HZ22" s="47"/>
      <c r="IA22" s="47"/>
      <c r="IB22" s="47"/>
      <c r="IC22" s="47"/>
      <c r="ID22" s="47"/>
      <c r="IE22" s="47"/>
      <c r="IF22" s="47"/>
      <c r="IG22" s="47"/>
      <c r="IH22" s="47"/>
      <c r="II22" s="47"/>
      <c r="IJ22" s="47"/>
      <c r="IK22" s="47"/>
      <c r="IL22" s="47"/>
      <c r="IM22" s="47"/>
      <c r="IN22" s="47"/>
      <c r="IO22" s="47"/>
      <c r="IP22" s="47"/>
      <c r="IQ22" s="47"/>
      <c r="IR22" s="47"/>
      <c r="IS22" s="47"/>
      <c r="IT22" s="47"/>
      <c r="IU22" s="47"/>
      <c r="IV22" s="47"/>
      <c r="IW22" s="47"/>
      <c r="IX22" s="47"/>
      <c r="IY22" s="47"/>
      <c r="IZ22" s="47"/>
      <c r="JA22" s="47"/>
      <c r="JB22" s="47"/>
      <c r="JC22" s="47"/>
      <c r="JD22" s="47"/>
      <c r="JE22" s="47"/>
      <c r="JF22" s="47"/>
      <c r="JG22" s="47"/>
      <c r="JH22" s="47"/>
      <c r="JI22" s="47"/>
      <c r="JJ22" s="47"/>
      <c r="JK22" s="47"/>
      <c r="JL22" s="47"/>
      <c r="JM22" s="47"/>
      <c r="JN22" s="47"/>
      <c r="JO22" s="47"/>
      <c r="JP22" s="47"/>
      <c r="JQ22" s="47"/>
      <c r="JR22" s="47"/>
      <c r="JS22" s="47"/>
      <c r="JT22" s="47"/>
      <c r="JU22" s="47"/>
      <c r="JV22" s="47"/>
      <c r="JW22" s="47"/>
      <c r="JX22" s="47"/>
      <c r="JY22" s="47"/>
      <c r="JZ22" s="47"/>
      <c r="KA22" s="47"/>
      <c r="KB22" s="47"/>
      <c r="KC22" s="47"/>
      <c r="KD22" s="47"/>
      <c r="KE22" s="47"/>
      <c r="KF22" s="47"/>
      <c r="KG22" s="47"/>
      <c r="KH22" s="47"/>
      <c r="KI22" s="47"/>
      <c r="KJ22" s="47"/>
      <c r="KK22" s="47"/>
      <c r="KL22" s="47"/>
      <c r="KM22" s="47"/>
      <c r="KN22" s="47"/>
      <c r="KO22" s="47"/>
      <c r="KP22" s="47"/>
      <c r="KQ22" s="47"/>
      <c r="KR22" s="47"/>
      <c r="KS22" s="47"/>
      <c r="KT22" s="47"/>
      <c r="KU22" s="47"/>
      <c r="KV22" s="47"/>
      <c r="KW22" s="47"/>
      <c r="KX22" s="47"/>
      <c r="KY22" s="47"/>
      <c r="KZ22" s="47"/>
      <c r="LA22" s="47"/>
      <c r="LB22" s="47"/>
      <c r="LC22" s="47"/>
      <c r="LD22" s="47"/>
      <c r="LE22" s="47"/>
      <c r="LF22" s="47"/>
      <c r="LG22" s="47"/>
      <c r="LH22" s="47"/>
      <c r="LI22" s="47"/>
      <c r="LJ22" s="47"/>
      <c r="LK22" s="47"/>
      <c r="LL22" s="47"/>
      <c r="LM22" s="47"/>
      <c r="LN22" s="47"/>
      <c r="LO22" s="47"/>
      <c r="LP22" s="47"/>
      <c r="LQ22" s="47"/>
    </row>
    <row r="23" spans="1:329" s="88" customFormat="1" x14ac:dyDescent="0.2">
      <c r="A23" s="47" t="s">
        <v>242</v>
      </c>
      <c r="B23" s="47" t="s">
        <v>94</v>
      </c>
      <c r="C23" s="48">
        <v>3</v>
      </c>
      <c r="D23" s="47"/>
      <c r="E23" s="47"/>
      <c r="F23" s="47"/>
      <c r="G23" s="48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47"/>
      <c r="FE23" s="47"/>
      <c r="FF23" s="47"/>
      <c r="FG23" s="47"/>
      <c r="FH23" s="47"/>
      <c r="FI23" s="47"/>
      <c r="FJ23" s="47"/>
      <c r="FK23" s="47"/>
      <c r="FL23" s="47"/>
      <c r="FM23" s="47"/>
      <c r="FN23" s="47"/>
      <c r="FO23" s="47"/>
      <c r="FP23" s="47"/>
      <c r="FQ23" s="47"/>
      <c r="FR23" s="47"/>
      <c r="FS23" s="47"/>
      <c r="FT23" s="47"/>
      <c r="FU23" s="47"/>
      <c r="FV23" s="47"/>
      <c r="FW23" s="47"/>
      <c r="FX23" s="47"/>
      <c r="FY23" s="47"/>
      <c r="FZ23" s="47"/>
      <c r="GA23" s="47"/>
      <c r="GB23" s="47"/>
      <c r="GC23" s="47"/>
      <c r="GD23" s="47"/>
      <c r="GE23" s="47"/>
      <c r="GF23" s="47"/>
      <c r="GG23" s="47"/>
      <c r="GH23" s="47"/>
      <c r="GI23" s="47"/>
      <c r="GJ23" s="47"/>
      <c r="GK23" s="47"/>
      <c r="GL23" s="47"/>
      <c r="GM23" s="47"/>
      <c r="GN23" s="47"/>
      <c r="GO23" s="47"/>
      <c r="GP23" s="47"/>
      <c r="GQ23" s="47"/>
      <c r="GR23" s="47"/>
      <c r="GS23" s="47"/>
      <c r="GT23" s="47"/>
      <c r="GU23" s="47"/>
      <c r="GV23" s="47"/>
      <c r="GW23" s="47"/>
      <c r="GX23" s="47"/>
      <c r="GY23" s="47"/>
      <c r="GZ23" s="47"/>
      <c r="HA23" s="47"/>
      <c r="HB23" s="47"/>
      <c r="HC23" s="47"/>
      <c r="HD23" s="47"/>
      <c r="HE23" s="47"/>
      <c r="HF23" s="47"/>
      <c r="HG23" s="47"/>
      <c r="HH23" s="47"/>
      <c r="HI23" s="47"/>
      <c r="HJ23" s="47"/>
      <c r="HK23" s="47"/>
      <c r="HL23" s="47"/>
      <c r="HM23" s="47"/>
      <c r="HN23" s="47"/>
      <c r="HO23" s="47"/>
      <c r="HP23" s="47"/>
      <c r="HQ23" s="47"/>
      <c r="HR23" s="47"/>
      <c r="HS23" s="47"/>
      <c r="HT23" s="47"/>
      <c r="HU23" s="47"/>
      <c r="HV23" s="47"/>
      <c r="HW23" s="47"/>
      <c r="HX23" s="47"/>
      <c r="HY23" s="47"/>
      <c r="HZ23" s="47"/>
      <c r="IA23" s="47"/>
      <c r="IB23" s="47"/>
      <c r="IC23" s="47"/>
      <c r="ID23" s="47"/>
      <c r="IE23" s="47"/>
      <c r="IF23" s="47"/>
      <c r="IG23" s="47"/>
      <c r="IH23" s="47"/>
      <c r="II23" s="47"/>
      <c r="IJ23" s="47"/>
      <c r="IK23" s="47"/>
      <c r="IL23" s="47"/>
      <c r="IM23" s="47"/>
      <c r="IN23" s="47"/>
      <c r="IO23" s="47"/>
      <c r="IP23" s="47"/>
      <c r="IQ23" s="47"/>
      <c r="IR23" s="47"/>
      <c r="IS23" s="47"/>
      <c r="IT23" s="47"/>
      <c r="IU23" s="47"/>
      <c r="IV23" s="47"/>
      <c r="IW23" s="47"/>
      <c r="IX23" s="47"/>
      <c r="IY23" s="47"/>
      <c r="IZ23" s="47"/>
      <c r="JA23" s="47"/>
      <c r="JB23" s="47"/>
      <c r="JC23" s="47"/>
      <c r="JD23" s="47"/>
      <c r="JE23" s="47"/>
      <c r="JF23" s="47"/>
      <c r="JG23" s="47"/>
      <c r="JH23" s="47"/>
      <c r="JI23" s="47"/>
      <c r="JJ23" s="47"/>
      <c r="JK23" s="47"/>
      <c r="JL23" s="47"/>
      <c r="JM23" s="47"/>
      <c r="JN23" s="47"/>
      <c r="JO23" s="47"/>
      <c r="JP23" s="47"/>
      <c r="JQ23" s="47"/>
      <c r="JR23" s="47"/>
      <c r="JS23" s="47"/>
      <c r="JT23" s="47"/>
      <c r="JU23" s="47"/>
      <c r="JV23" s="47"/>
      <c r="JW23" s="47"/>
      <c r="JX23" s="47"/>
      <c r="JY23" s="47"/>
      <c r="JZ23" s="47"/>
      <c r="KA23" s="47"/>
      <c r="KB23" s="47"/>
      <c r="KC23" s="47"/>
      <c r="KD23" s="47"/>
      <c r="KE23" s="47"/>
      <c r="KF23" s="47"/>
      <c r="KG23" s="47"/>
      <c r="KH23" s="47"/>
      <c r="KI23" s="47"/>
      <c r="KJ23" s="47"/>
      <c r="KK23" s="47"/>
      <c r="KL23" s="47"/>
      <c r="KM23" s="47"/>
      <c r="KN23" s="47"/>
      <c r="KO23" s="47"/>
      <c r="KP23" s="47"/>
      <c r="KQ23" s="47"/>
      <c r="KR23" s="47"/>
      <c r="KS23" s="47"/>
      <c r="KT23" s="47"/>
      <c r="KU23" s="47"/>
      <c r="KV23" s="47"/>
      <c r="KW23" s="47"/>
      <c r="KX23" s="47"/>
      <c r="KY23" s="47"/>
      <c r="KZ23" s="47"/>
      <c r="LA23" s="47"/>
      <c r="LB23" s="47"/>
      <c r="LC23" s="47"/>
      <c r="LD23" s="47"/>
      <c r="LE23" s="47"/>
      <c r="LF23" s="47"/>
      <c r="LG23" s="47"/>
      <c r="LH23" s="47"/>
      <c r="LI23" s="47"/>
      <c r="LJ23" s="47"/>
      <c r="LK23" s="47"/>
      <c r="LL23" s="47"/>
      <c r="LM23" s="47"/>
      <c r="LN23" s="47"/>
      <c r="LO23" s="47"/>
      <c r="LP23" s="47"/>
      <c r="LQ23" s="47"/>
    </row>
    <row r="24" spans="1:329" s="88" customFormat="1" ht="13.5" customHeight="1" x14ac:dyDescent="0.2">
      <c r="A24" s="47" t="s">
        <v>216</v>
      </c>
      <c r="B24" s="47" t="s">
        <v>94</v>
      </c>
      <c r="C24" s="48">
        <v>6.5</v>
      </c>
      <c r="D24" s="47"/>
      <c r="E24" s="47"/>
      <c r="F24" s="47"/>
      <c r="G24" s="48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47"/>
      <c r="FE24" s="47"/>
      <c r="FF24" s="47"/>
      <c r="FG24" s="47"/>
      <c r="FH24" s="47"/>
      <c r="FI24" s="47"/>
      <c r="FJ24" s="47"/>
      <c r="FK24" s="47"/>
      <c r="FL24" s="47"/>
      <c r="FM24" s="47"/>
      <c r="FN24" s="47"/>
      <c r="FO24" s="47"/>
      <c r="FP24" s="47"/>
      <c r="FQ24" s="47"/>
      <c r="FR24" s="47"/>
      <c r="FS24" s="47"/>
      <c r="FT24" s="47"/>
      <c r="FU24" s="47"/>
      <c r="FV24" s="47"/>
      <c r="FW24" s="47"/>
      <c r="FX24" s="47"/>
      <c r="FY24" s="47"/>
      <c r="FZ24" s="47"/>
      <c r="GA24" s="47"/>
      <c r="GB24" s="47"/>
      <c r="GC24" s="47"/>
      <c r="GD24" s="47"/>
      <c r="GE24" s="47"/>
      <c r="GF24" s="47"/>
      <c r="GG24" s="47"/>
      <c r="GH24" s="47"/>
      <c r="GI24" s="47"/>
      <c r="GJ24" s="47"/>
      <c r="GK24" s="47"/>
      <c r="GL24" s="47"/>
      <c r="GM24" s="47"/>
      <c r="GN24" s="47"/>
      <c r="GO24" s="47"/>
      <c r="GP24" s="47"/>
      <c r="GQ24" s="47"/>
      <c r="GR24" s="47"/>
      <c r="GS24" s="47"/>
      <c r="GT24" s="47"/>
      <c r="GU24" s="47"/>
      <c r="GV24" s="47"/>
      <c r="GW24" s="47"/>
      <c r="GX24" s="47"/>
      <c r="GY24" s="47"/>
      <c r="GZ24" s="47"/>
      <c r="HA24" s="47"/>
      <c r="HB24" s="47"/>
      <c r="HC24" s="47"/>
      <c r="HD24" s="47"/>
      <c r="HE24" s="47"/>
      <c r="HF24" s="47"/>
      <c r="HG24" s="47"/>
      <c r="HH24" s="47"/>
      <c r="HI24" s="47"/>
      <c r="HJ24" s="47"/>
      <c r="HK24" s="47"/>
      <c r="HL24" s="47"/>
      <c r="HM24" s="47"/>
      <c r="HN24" s="47"/>
      <c r="HO24" s="47"/>
      <c r="HP24" s="47"/>
      <c r="HQ24" s="47"/>
      <c r="HR24" s="47"/>
      <c r="HS24" s="47"/>
      <c r="HT24" s="47"/>
      <c r="HU24" s="47"/>
      <c r="HV24" s="47"/>
      <c r="HW24" s="47"/>
      <c r="HX24" s="47"/>
      <c r="HY24" s="47"/>
      <c r="HZ24" s="47"/>
      <c r="IA24" s="47"/>
      <c r="IB24" s="47"/>
      <c r="IC24" s="47"/>
      <c r="ID24" s="47"/>
      <c r="IE24" s="47"/>
      <c r="IF24" s="47"/>
      <c r="IG24" s="47"/>
      <c r="IH24" s="47"/>
      <c r="II24" s="47"/>
      <c r="IJ24" s="47"/>
      <c r="IK24" s="47"/>
      <c r="IL24" s="47"/>
      <c r="IM24" s="47"/>
      <c r="IN24" s="47"/>
      <c r="IO24" s="47"/>
      <c r="IP24" s="47"/>
      <c r="IQ24" s="47"/>
      <c r="IR24" s="47"/>
      <c r="IS24" s="47"/>
      <c r="IT24" s="47"/>
      <c r="IU24" s="47"/>
      <c r="IV24" s="47"/>
      <c r="IW24" s="47"/>
      <c r="IX24" s="47"/>
      <c r="IY24" s="47"/>
      <c r="IZ24" s="47"/>
      <c r="JA24" s="47"/>
      <c r="JB24" s="47"/>
      <c r="JC24" s="47"/>
      <c r="JD24" s="47"/>
      <c r="JE24" s="47"/>
      <c r="JF24" s="47"/>
      <c r="JG24" s="47"/>
      <c r="JH24" s="47"/>
      <c r="JI24" s="47"/>
      <c r="JJ24" s="47"/>
      <c r="JK24" s="47"/>
      <c r="JL24" s="47"/>
      <c r="JM24" s="47"/>
      <c r="JN24" s="47"/>
      <c r="JO24" s="47"/>
      <c r="JP24" s="47"/>
      <c r="JQ24" s="47"/>
      <c r="JR24" s="47"/>
      <c r="JS24" s="47"/>
      <c r="JT24" s="47"/>
      <c r="JU24" s="47"/>
      <c r="JV24" s="47"/>
      <c r="JW24" s="47"/>
      <c r="JX24" s="47"/>
      <c r="JY24" s="47"/>
      <c r="JZ24" s="47"/>
      <c r="KA24" s="47"/>
      <c r="KB24" s="47"/>
      <c r="KC24" s="47"/>
      <c r="KD24" s="47"/>
      <c r="KE24" s="47"/>
      <c r="KF24" s="47"/>
      <c r="KG24" s="47"/>
      <c r="KH24" s="47"/>
      <c r="KI24" s="47"/>
      <c r="KJ24" s="47"/>
      <c r="KK24" s="47"/>
      <c r="KL24" s="47"/>
      <c r="KM24" s="47"/>
      <c r="KN24" s="47"/>
      <c r="KO24" s="47"/>
      <c r="KP24" s="47"/>
      <c r="KQ24" s="47"/>
      <c r="KR24" s="47"/>
      <c r="KS24" s="47"/>
      <c r="KT24" s="47"/>
      <c r="KU24" s="47"/>
      <c r="KV24" s="47"/>
      <c r="KW24" s="47"/>
      <c r="KX24" s="47"/>
      <c r="KY24" s="47"/>
      <c r="KZ24" s="47"/>
      <c r="LA24" s="47"/>
      <c r="LB24" s="47"/>
      <c r="LC24" s="47"/>
      <c r="LD24" s="47"/>
      <c r="LE24" s="47"/>
      <c r="LF24" s="47"/>
      <c r="LG24" s="47"/>
      <c r="LH24" s="47"/>
      <c r="LI24" s="47"/>
      <c r="LJ24" s="47"/>
      <c r="LK24" s="47"/>
      <c r="LL24" s="47"/>
      <c r="LM24" s="47"/>
      <c r="LN24" s="47"/>
      <c r="LO24" s="47"/>
      <c r="LP24" s="47"/>
      <c r="LQ24" s="47"/>
    </row>
    <row r="25" spans="1:329" s="88" customFormat="1" x14ac:dyDescent="0.2">
      <c r="A25" s="47" t="s">
        <v>185</v>
      </c>
      <c r="B25" s="47" t="s">
        <v>94</v>
      </c>
      <c r="C25" s="48">
        <v>4.5</v>
      </c>
      <c r="D25" s="47"/>
      <c r="E25" s="47"/>
      <c r="F25" s="47"/>
      <c r="G25" s="48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  <c r="KC25" s="47"/>
      <c r="KD25" s="47"/>
      <c r="KE25" s="47"/>
      <c r="KF25" s="47"/>
      <c r="KG25" s="47"/>
      <c r="KH25" s="47"/>
      <c r="KI25" s="47"/>
      <c r="KJ25" s="47"/>
      <c r="KK25" s="47"/>
      <c r="KL25" s="47"/>
      <c r="KM25" s="47"/>
      <c r="KN25" s="47"/>
      <c r="KO25" s="47"/>
      <c r="KP25" s="47"/>
      <c r="KQ25" s="47"/>
      <c r="KR25" s="47"/>
      <c r="KS25" s="47"/>
      <c r="KT25" s="47"/>
      <c r="KU25" s="47"/>
      <c r="KV25" s="47"/>
      <c r="KW25" s="47"/>
      <c r="KX25" s="47"/>
      <c r="KY25" s="47"/>
      <c r="KZ25" s="47"/>
      <c r="LA25" s="47"/>
      <c r="LB25" s="47"/>
      <c r="LC25" s="47"/>
      <c r="LD25" s="47"/>
      <c r="LE25" s="47"/>
      <c r="LF25" s="47"/>
      <c r="LG25" s="47"/>
      <c r="LH25" s="47"/>
      <c r="LI25" s="47"/>
      <c r="LJ25" s="47"/>
      <c r="LK25" s="47"/>
      <c r="LL25" s="47"/>
      <c r="LM25" s="47"/>
      <c r="LN25" s="47"/>
      <c r="LO25" s="47"/>
      <c r="LP25" s="47"/>
      <c r="LQ25" s="47"/>
    </row>
    <row r="26" spans="1:329" ht="13.5" customHeight="1" x14ac:dyDescent="0.2">
      <c r="A26" s="47" t="s">
        <v>247</v>
      </c>
      <c r="B26" s="47" t="s">
        <v>94</v>
      </c>
      <c r="C26" s="48">
        <v>3.5</v>
      </c>
      <c r="D26" s="47"/>
      <c r="E26" s="47"/>
      <c r="F26" s="47"/>
      <c r="G26" s="48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  <c r="IU26" s="47"/>
      <c r="IV26" s="47"/>
      <c r="IW26" s="47"/>
      <c r="IX26" s="47"/>
      <c r="IY26" s="47"/>
      <c r="IZ26" s="47"/>
      <c r="JA26" s="47"/>
      <c r="JB26" s="47"/>
      <c r="JC26" s="47"/>
      <c r="JD26" s="47"/>
      <c r="JE26" s="47"/>
      <c r="JF26" s="47"/>
      <c r="JG26" s="47"/>
      <c r="JH26" s="47"/>
      <c r="JI26" s="47"/>
      <c r="JJ26" s="47"/>
      <c r="JK26" s="47"/>
      <c r="JL26" s="47"/>
      <c r="JM26" s="47"/>
      <c r="JN26" s="47"/>
      <c r="JO26" s="47"/>
      <c r="JP26" s="47"/>
      <c r="JQ26" s="47"/>
      <c r="JR26" s="47"/>
      <c r="JS26" s="47"/>
      <c r="JT26" s="47"/>
      <c r="JU26" s="47"/>
      <c r="JV26" s="47"/>
      <c r="JW26" s="47"/>
      <c r="JX26" s="47"/>
      <c r="JY26" s="47"/>
      <c r="JZ26" s="47"/>
      <c r="KA26" s="47"/>
      <c r="KB26" s="47"/>
      <c r="KC26" s="47"/>
      <c r="KD26" s="47"/>
      <c r="KE26" s="47"/>
      <c r="KF26" s="47"/>
      <c r="KG26" s="47"/>
      <c r="KH26" s="47"/>
      <c r="KI26" s="47"/>
      <c r="KJ26" s="47"/>
      <c r="KK26" s="47"/>
      <c r="KL26" s="47"/>
      <c r="KM26" s="47"/>
      <c r="KN26" s="47"/>
      <c r="KO26" s="47"/>
      <c r="KP26" s="47"/>
      <c r="KQ26" s="47"/>
      <c r="KR26" s="47"/>
      <c r="KS26" s="47"/>
      <c r="KT26" s="47"/>
      <c r="KU26" s="47"/>
      <c r="KV26" s="47"/>
      <c r="KW26" s="47"/>
      <c r="KX26" s="47"/>
      <c r="KY26" s="47"/>
      <c r="KZ26" s="47"/>
      <c r="LA26" s="47"/>
      <c r="LB26" s="47"/>
      <c r="LC26" s="47"/>
      <c r="LD26" s="47"/>
      <c r="LE26" s="47"/>
      <c r="LF26" s="47"/>
      <c r="LG26" s="47"/>
      <c r="LH26" s="47"/>
      <c r="LI26" s="47"/>
      <c r="LJ26" s="47"/>
      <c r="LK26" s="47"/>
      <c r="LL26" s="47"/>
      <c r="LM26" s="47"/>
      <c r="LN26" s="47"/>
      <c r="LO26" s="47"/>
      <c r="LP26" s="47"/>
      <c r="LQ26" s="47"/>
    </row>
    <row r="27" spans="1:329" x14ac:dyDescent="0.2">
      <c r="A27" s="47" t="s">
        <v>163</v>
      </c>
      <c r="B27" s="47" t="s">
        <v>94</v>
      </c>
      <c r="C27" s="48">
        <v>3</v>
      </c>
      <c r="D27" s="47"/>
      <c r="E27" s="47"/>
      <c r="F27" s="47"/>
      <c r="G27" s="48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47"/>
      <c r="FE27" s="47"/>
      <c r="FF27" s="47"/>
      <c r="FG27" s="47"/>
      <c r="FH27" s="47"/>
      <c r="FI27" s="47"/>
      <c r="FJ27" s="47"/>
      <c r="FK27" s="47"/>
      <c r="FL27" s="47"/>
      <c r="FM27" s="47"/>
      <c r="FN27" s="47"/>
      <c r="FO27" s="47"/>
      <c r="FP27" s="47"/>
      <c r="FQ27" s="47"/>
      <c r="FR27" s="47"/>
      <c r="FS27" s="47"/>
      <c r="FT27" s="47"/>
      <c r="FU27" s="47"/>
      <c r="FV27" s="47"/>
      <c r="FW27" s="47"/>
      <c r="FX27" s="47"/>
      <c r="FY27" s="47"/>
      <c r="FZ27" s="47"/>
      <c r="GA27" s="47"/>
      <c r="GB27" s="47"/>
      <c r="GC27" s="47"/>
      <c r="GD27" s="47"/>
      <c r="GE27" s="47"/>
      <c r="GF27" s="47"/>
      <c r="GG27" s="47"/>
      <c r="GH27" s="47"/>
      <c r="GI27" s="47"/>
      <c r="GJ27" s="47"/>
      <c r="GK27" s="47"/>
      <c r="GL27" s="47"/>
      <c r="GM27" s="47"/>
      <c r="GN27" s="47"/>
      <c r="GO27" s="47"/>
      <c r="GP27" s="47"/>
      <c r="GQ27" s="47"/>
      <c r="GR27" s="47"/>
      <c r="GS27" s="47"/>
      <c r="GT27" s="47"/>
      <c r="GU27" s="47"/>
      <c r="GV27" s="47"/>
      <c r="GW27" s="47"/>
      <c r="GX27" s="47"/>
      <c r="GY27" s="47"/>
      <c r="GZ27" s="47"/>
      <c r="HA27" s="47"/>
      <c r="HB27" s="47"/>
      <c r="HC27" s="47"/>
      <c r="HD27" s="47"/>
      <c r="HE27" s="47"/>
      <c r="HF27" s="47"/>
      <c r="HG27" s="47"/>
      <c r="HH27" s="47"/>
      <c r="HI27" s="47"/>
      <c r="HJ27" s="47"/>
      <c r="HK27" s="47"/>
      <c r="HL27" s="47"/>
      <c r="HM27" s="47"/>
      <c r="HN27" s="47"/>
      <c r="HO27" s="47"/>
      <c r="HP27" s="47"/>
      <c r="HQ27" s="47"/>
      <c r="HR27" s="47"/>
      <c r="HS27" s="47"/>
      <c r="HT27" s="47"/>
      <c r="HU27" s="47"/>
      <c r="HV27" s="47"/>
      <c r="HW27" s="47"/>
      <c r="HX27" s="47"/>
      <c r="HY27" s="47"/>
      <c r="HZ27" s="47"/>
      <c r="IA27" s="47"/>
      <c r="IB27" s="47"/>
      <c r="IC27" s="47"/>
      <c r="ID27" s="47"/>
      <c r="IE27" s="47"/>
      <c r="IF27" s="47"/>
      <c r="IG27" s="47"/>
      <c r="IH27" s="47"/>
      <c r="II27" s="47"/>
      <c r="IJ27" s="47"/>
      <c r="IK27" s="47"/>
      <c r="IL27" s="47"/>
      <c r="IM27" s="47"/>
      <c r="IN27" s="47"/>
      <c r="IO27" s="47"/>
      <c r="IP27" s="47"/>
      <c r="IQ27" s="47"/>
      <c r="IR27" s="47"/>
      <c r="IS27" s="47"/>
      <c r="IT27" s="47"/>
      <c r="IU27" s="47"/>
      <c r="IV27" s="47"/>
      <c r="IW27" s="47"/>
      <c r="IX27" s="47"/>
      <c r="IY27" s="47"/>
      <c r="IZ27" s="47"/>
      <c r="JA27" s="47"/>
      <c r="JB27" s="47"/>
      <c r="JC27" s="47"/>
      <c r="JD27" s="47"/>
      <c r="JE27" s="47"/>
      <c r="JF27" s="47"/>
      <c r="JG27" s="47"/>
      <c r="JH27" s="47"/>
      <c r="JI27" s="47"/>
      <c r="JJ27" s="47"/>
      <c r="JK27" s="47"/>
      <c r="JL27" s="47"/>
      <c r="JM27" s="47"/>
      <c r="JN27" s="47"/>
      <c r="JO27" s="47"/>
      <c r="JP27" s="47"/>
      <c r="JQ27" s="47"/>
      <c r="JR27" s="47"/>
      <c r="JS27" s="47"/>
      <c r="JT27" s="47"/>
      <c r="JU27" s="47"/>
      <c r="JV27" s="47"/>
      <c r="JW27" s="47"/>
      <c r="JX27" s="47"/>
      <c r="JY27" s="47"/>
      <c r="JZ27" s="47"/>
      <c r="KA27" s="47"/>
      <c r="KB27" s="47"/>
      <c r="KC27" s="47"/>
      <c r="KD27" s="47"/>
      <c r="KE27" s="47"/>
      <c r="KF27" s="47"/>
      <c r="KG27" s="47"/>
      <c r="KH27" s="47"/>
      <c r="KI27" s="47"/>
      <c r="KJ27" s="47"/>
      <c r="KK27" s="47"/>
      <c r="KL27" s="47"/>
      <c r="KM27" s="47"/>
      <c r="KN27" s="47"/>
      <c r="KO27" s="47"/>
      <c r="KP27" s="47"/>
      <c r="KQ27" s="47"/>
      <c r="KR27" s="47"/>
      <c r="KS27" s="47"/>
      <c r="KT27" s="47"/>
      <c r="KU27" s="47"/>
      <c r="KV27" s="47"/>
      <c r="KW27" s="47"/>
      <c r="KX27" s="47"/>
      <c r="KY27" s="47"/>
      <c r="KZ27" s="47"/>
      <c r="LA27" s="47"/>
      <c r="LB27" s="47"/>
      <c r="LC27" s="47"/>
      <c r="LD27" s="47"/>
      <c r="LE27" s="47"/>
      <c r="LF27" s="47"/>
      <c r="LG27" s="47"/>
      <c r="LH27" s="47"/>
      <c r="LI27" s="47"/>
      <c r="LJ27" s="47"/>
      <c r="LK27" s="47"/>
      <c r="LL27" s="47"/>
      <c r="LM27" s="47"/>
      <c r="LN27" s="47"/>
      <c r="LO27" s="47"/>
      <c r="LP27" s="47"/>
      <c r="LQ27" s="47"/>
    </row>
    <row r="28" spans="1:329" x14ac:dyDescent="0.2">
      <c r="A28" s="47" t="s">
        <v>184</v>
      </c>
      <c r="B28" s="47" t="s">
        <v>94</v>
      </c>
      <c r="C28" s="48">
        <v>3</v>
      </c>
      <c r="D28" s="47"/>
      <c r="E28" s="47"/>
      <c r="F28" s="47"/>
      <c r="G28" s="48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  <c r="IT28" s="47"/>
      <c r="IU28" s="47"/>
      <c r="IV28" s="47"/>
      <c r="IW28" s="47"/>
      <c r="IX28" s="47"/>
      <c r="IY28" s="47"/>
      <c r="IZ28" s="47"/>
      <c r="JA28" s="47"/>
      <c r="JB28" s="47"/>
      <c r="JC28" s="47"/>
      <c r="JD28" s="47"/>
      <c r="JE28" s="47"/>
      <c r="JF28" s="47"/>
      <c r="JG28" s="47"/>
      <c r="JH28" s="47"/>
      <c r="JI28" s="47"/>
      <c r="JJ28" s="47"/>
      <c r="JK28" s="47"/>
      <c r="JL28" s="47"/>
      <c r="JM28" s="47"/>
      <c r="JN28" s="47"/>
      <c r="JO28" s="47"/>
      <c r="JP28" s="47"/>
      <c r="JQ28" s="47"/>
      <c r="JR28" s="47"/>
      <c r="JS28" s="47"/>
      <c r="JT28" s="47"/>
      <c r="JU28" s="47"/>
      <c r="JV28" s="47"/>
      <c r="JW28" s="47"/>
      <c r="JX28" s="47"/>
      <c r="JY28" s="47"/>
      <c r="JZ28" s="47"/>
      <c r="KA28" s="47"/>
      <c r="KB28" s="47"/>
      <c r="KC28" s="47"/>
      <c r="KD28" s="47"/>
      <c r="KE28" s="47"/>
      <c r="KF28" s="47"/>
      <c r="KG28" s="47"/>
      <c r="KH28" s="47"/>
      <c r="KI28" s="47"/>
      <c r="KJ28" s="47"/>
      <c r="KK28" s="47"/>
      <c r="KL28" s="47"/>
      <c r="KM28" s="47"/>
      <c r="KN28" s="47"/>
      <c r="KO28" s="47"/>
      <c r="KP28" s="47"/>
      <c r="KQ28" s="47"/>
      <c r="KR28" s="47"/>
      <c r="KS28" s="47"/>
      <c r="KT28" s="47"/>
      <c r="KU28" s="47"/>
      <c r="KV28" s="47"/>
      <c r="KW28" s="47"/>
      <c r="KX28" s="47"/>
      <c r="KY28" s="47"/>
      <c r="KZ28" s="47"/>
      <c r="LA28" s="47"/>
      <c r="LB28" s="47"/>
      <c r="LC28" s="47"/>
      <c r="LD28" s="47"/>
      <c r="LE28" s="47"/>
      <c r="LF28" s="47"/>
      <c r="LG28" s="47"/>
      <c r="LH28" s="47"/>
      <c r="LI28" s="47"/>
      <c r="LJ28" s="47"/>
      <c r="LK28" s="47"/>
      <c r="LL28" s="47"/>
      <c r="LM28" s="47"/>
      <c r="LN28" s="47"/>
      <c r="LO28" s="47"/>
      <c r="LP28" s="47"/>
      <c r="LQ28" s="47"/>
    </row>
    <row r="29" spans="1:329" s="88" customFormat="1" x14ac:dyDescent="0.2">
      <c r="A29" s="90" t="s">
        <v>217</v>
      </c>
      <c r="B29" s="47" t="s">
        <v>94</v>
      </c>
      <c r="C29" s="48">
        <v>3</v>
      </c>
      <c r="D29" s="47"/>
      <c r="E29" s="47"/>
      <c r="F29" s="47"/>
      <c r="G29" s="48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  <c r="IO29" s="47"/>
      <c r="IP29" s="47"/>
      <c r="IQ29" s="47"/>
      <c r="IR29" s="47"/>
      <c r="IS29" s="47"/>
      <c r="IT29" s="47"/>
      <c r="IU29" s="47"/>
      <c r="IV29" s="47"/>
      <c r="IW29" s="47"/>
      <c r="IX29" s="47"/>
      <c r="IY29" s="47"/>
      <c r="IZ29" s="47"/>
      <c r="JA29" s="47"/>
      <c r="JB29" s="47"/>
      <c r="JC29" s="47"/>
      <c r="JD29" s="47"/>
      <c r="JE29" s="47"/>
      <c r="JF29" s="47"/>
      <c r="JG29" s="47"/>
      <c r="JH29" s="47"/>
      <c r="JI29" s="47"/>
      <c r="JJ29" s="47"/>
      <c r="JK29" s="47"/>
      <c r="JL29" s="47"/>
      <c r="JM29" s="47"/>
      <c r="JN29" s="47"/>
      <c r="JO29" s="47"/>
      <c r="JP29" s="47"/>
      <c r="JQ29" s="47"/>
      <c r="JR29" s="47"/>
      <c r="JS29" s="47"/>
      <c r="JT29" s="47"/>
      <c r="JU29" s="47"/>
      <c r="JV29" s="47"/>
      <c r="JW29" s="47"/>
      <c r="JX29" s="47"/>
      <c r="JY29" s="47"/>
      <c r="JZ29" s="47"/>
      <c r="KA29" s="47"/>
      <c r="KB29" s="47"/>
      <c r="KC29" s="47"/>
      <c r="KD29" s="47"/>
      <c r="KE29" s="47"/>
      <c r="KF29" s="47"/>
      <c r="KG29" s="47"/>
      <c r="KH29" s="47"/>
      <c r="KI29" s="47"/>
      <c r="KJ29" s="47"/>
      <c r="KK29" s="47"/>
      <c r="KL29" s="47"/>
      <c r="KM29" s="47"/>
      <c r="KN29" s="47"/>
      <c r="KO29" s="47"/>
      <c r="KP29" s="47"/>
      <c r="KQ29" s="47"/>
      <c r="KR29" s="47"/>
      <c r="KS29" s="47"/>
      <c r="KT29" s="47"/>
      <c r="KU29" s="47"/>
      <c r="KV29" s="47"/>
      <c r="KW29" s="47"/>
      <c r="KX29" s="47"/>
      <c r="KY29" s="47"/>
      <c r="KZ29" s="47"/>
      <c r="LA29" s="47"/>
      <c r="LB29" s="47"/>
      <c r="LC29" s="47"/>
      <c r="LD29" s="47"/>
      <c r="LE29" s="47"/>
      <c r="LF29" s="47"/>
      <c r="LG29" s="47"/>
      <c r="LH29" s="47"/>
      <c r="LI29" s="47"/>
      <c r="LJ29" s="47"/>
      <c r="LK29" s="47"/>
      <c r="LL29" s="47"/>
      <c r="LM29" s="47"/>
      <c r="LN29" s="47"/>
      <c r="LO29" s="47"/>
      <c r="LP29" s="47"/>
      <c r="LQ29" s="47"/>
    </row>
    <row r="30" spans="1:329" s="88" customFormat="1" x14ac:dyDescent="0.2">
      <c r="A30" s="90" t="s">
        <v>99</v>
      </c>
      <c r="B30" s="47" t="s">
        <v>94</v>
      </c>
      <c r="C30" s="48">
        <v>3.5</v>
      </c>
      <c r="D30" s="47"/>
      <c r="E30" s="47"/>
      <c r="F30" s="47"/>
      <c r="G30" s="48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  <c r="IO30" s="47"/>
      <c r="IP30" s="47"/>
      <c r="IQ30" s="47"/>
      <c r="IR30" s="47"/>
      <c r="IS30" s="47"/>
      <c r="IT30" s="47"/>
      <c r="IU30" s="47"/>
      <c r="IV30" s="47"/>
      <c r="IW30" s="47"/>
      <c r="IX30" s="47"/>
      <c r="IY30" s="47"/>
      <c r="IZ30" s="47"/>
      <c r="JA30" s="47"/>
      <c r="JB30" s="47"/>
      <c r="JC30" s="47"/>
      <c r="JD30" s="47"/>
      <c r="JE30" s="47"/>
      <c r="JF30" s="47"/>
      <c r="JG30" s="47"/>
      <c r="JH30" s="47"/>
      <c r="JI30" s="47"/>
      <c r="JJ30" s="47"/>
      <c r="JK30" s="47"/>
      <c r="JL30" s="47"/>
      <c r="JM30" s="47"/>
      <c r="JN30" s="47"/>
      <c r="JO30" s="47"/>
      <c r="JP30" s="47"/>
      <c r="JQ30" s="47"/>
      <c r="JR30" s="47"/>
      <c r="JS30" s="47"/>
      <c r="JT30" s="47"/>
      <c r="JU30" s="47"/>
      <c r="JV30" s="47"/>
      <c r="JW30" s="47"/>
      <c r="JX30" s="47"/>
      <c r="JY30" s="47"/>
      <c r="JZ30" s="47"/>
      <c r="KA30" s="47"/>
      <c r="KB30" s="47"/>
      <c r="KC30" s="47"/>
      <c r="KD30" s="47"/>
      <c r="KE30" s="47"/>
      <c r="KF30" s="47"/>
      <c r="KG30" s="47"/>
      <c r="KH30" s="47"/>
      <c r="KI30" s="47"/>
      <c r="KJ30" s="47"/>
      <c r="KK30" s="47"/>
      <c r="KL30" s="47"/>
      <c r="KM30" s="47"/>
      <c r="KN30" s="47"/>
      <c r="KO30" s="47"/>
      <c r="KP30" s="47"/>
      <c r="KQ30" s="47"/>
      <c r="KR30" s="47"/>
      <c r="KS30" s="47"/>
      <c r="KT30" s="47"/>
      <c r="KU30" s="47"/>
      <c r="KV30" s="47"/>
      <c r="KW30" s="47"/>
      <c r="KX30" s="47"/>
      <c r="KY30" s="47"/>
      <c r="KZ30" s="47"/>
      <c r="LA30" s="47"/>
      <c r="LB30" s="47"/>
      <c r="LC30" s="47"/>
      <c r="LD30" s="47"/>
      <c r="LE30" s="47"/>
      <c r="LF30" s="47"/>
      <c r="LG30" s="47"/>
      <c r="LH30" s="47"/>
      <c r="LI30" s="47"/>
      <c r="LJ30" s="47"/>
      <c r="LK30" s="47"/>
      <c r="LL30" s="47"/>
      <c r="LM30" s="47"/>
      <c r="LN30" s="47"/>
      <c r="LO30" s="47"/>
      <c r="LP30" s="47"/>
      <c r="LQ30" s="47"/>
    </row>
    <row r="31" spans="1:329" x14ac:dyDescent="0.2">
      <c r="A31" s="90" t="s">
        <v>260</v>
      </c>
      <c r="B31" s="47" t="s">
        <v>182</v>
      </c>
      <c r="C31" s="48">
        <v>3.5</v>
      </c>
      <c r="D31" s="47"/>
      <c r="E31" s="47"/>
      <c r="F31" s="47"/>
      <c r="G31" s="48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  <c r="LC31" s="47"/>
      <c r="LD31" s="47"/>
      <c r="LE31" s="47"/>
      <c r="LF31" s="47"/>
      <c r="LG31" s="47"/>
      <c r="LH31" s="47"/>
      <c r="LI31" s="47"/>
      <c r="LJ31" s="47"/>
      <c r="LK31" s="47"/>
      <c r="LL31" s="47"/>
      <c r="LM31" s="47"/>
      <c r="LN31" s="47"/>
      <c r="LO31" s="47"/>
      <c r="LP31" s="47"/>
      <c r="LQ31" s="47"/>
    </row>
    <row r="32" spans="1:329" s="88" customFormat="1" ht="25.5" x14ac:dyDescent="0.2">
      <c r="A32" s="47" t="s">
        <v>248</v>
      </c>
      <c r="B32" s="47" t="s">
        <v>94</v>
      </c>
      <c r="C32" s="48">
        <v>3</v>
      </c>
      <c r="D32" s="47"/>
      <c r="E32" s="47"/>
      <c r="F32" s="47"/>
      <c r="G32" s="48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  <c r="IV32" s="47"/>
      <c r="IW32" s="47"/>
      <c r="IX32" s="47"/>
      <c r="IY32" s="47"/>
      <c r="IZ32" s="47"/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47"/>
      <c r="JL32" s="47"/>
      <c r="JM32" s="47"/>
      <c r="JN32" s="47"/>
      <c r="JO32" s="47"/>
      <c r="JP32" s="47"/>
      <c r="JQ32" s="47"/>
      <c r="JR32" s="47"/>
      <c r="JS32" s="47"/>
      <c r="JT32" s="47"/>
      <c r="JU32" s="47"/>
      <c r="JV32" s="47"/>
      <c r="JW32" s="47"/>
      <c r="JX32" s="47"/>
      <c r="JY32" s="47"/>
      <c r="JZ32" s="47"/>
      <c r="KA32" s="47"/>
      <c r="KB32" s="47"/>
      <c r="KC32" s="47"/>
      <c r="KD32" s="47"/>
      <c r="KE32" s="47"/>
      <c r="KF32" s="47"/>
      <c r="KG32" s="47"/>
      <c r="KH32" s="47"/>
      <c r="KI32" s="47"/>
      <c r="KJ32" s="47"/>
      <c r="KK32" s="47"/>
      <c r="KL32" s="47"/>
      <c r="KM32" s="47"/>
      <c r="KN32" s="47"/>
      <c r="KO32" s="47"/>
      <c r="KP32" s="47"/>
      <c r="KQ32" s="47"/>
      <c r="KR32" s="47"/>
      <c r="KS32" s="47"/>
      <c r="KT32" s="47"/>
      <c r="KU32" s="47"/>
      <c r="KV32" s="47"/>
      <c r="KW32" s="47"/>
      <c r="KX32" s="47"/>
      <c r="KY32" s="47"/>
      <c r="KZ32" s="47"/>
      <c r="LA32" s="47"/>
      <c r="LB32" s="47"/>
      <c r="LC32" s="47"/>
      <c r="LD32" s="47"/>
      <c r="LE32" s="47"/>
      <c r="LF32" s="47"/>
      <c r="LG32" s="47"/>
      <c r="LH32" s="47"/>
      <c r="LI32" s="47"/>
      <c r="LJ32" s="47"/>
      <c r="LK32" s="47"/>
      <c r="LL32" s="47"/>
      <c r="LM32" s="47"/>
      <c r="LN32" s="47"/>
      <c r="LO32" s="47"/>
      <c r="LP32" s="47"/>
      <c r="LQ32" s="47"/>
    </row>
    <row r="33" spans="1:329" s="88" customFormat="1" ht="25.5" x14ac:dyDescent="0.2">
      <c r="A33" s="93" t="s">
        <v>249</v>
      </c>
      <c r="B33" s="93" t="s">
        <v>94</v>
      </c>
      <c r="C33" s="94">
        <v>3.5</v>
      </c>
      <c r="D33" s="47"/>
      <c r="E33" s="47"/>
      <c r="F33" s="47"/>
      <c r="G33" s="48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  <c r="IV33" s="47"/>
      <c r="IW33" s="47"/>
      <c r="IX33" s="47"/>
      <c r="IY33" s="47"/>
      <c r="IZ33" s="47"/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47"/>
      <c r="JL33" s="47"/>
      <c r="JM33" s="47"/>
      <c r="JN33" s="47"/>
      <c r="JO33" s="47"/>
      <c r="JP33" s="47"/>
      <c r="JQ33" s="47"/>
      <c r="JR33" s="47"/>
      <c r="JS33" s="47"/>
      <c r="JT33" s="47"/>
      <c r="JU33" s="47"/>
      <c r="JV33" s="47"/>
      <c r="JW33" s="47"/>
      <c r="JX33" s="47"/>
      <c r="JY33" s="47"/>
      <c r="JZ33" s="47"/>
      <c r="KA33" s="47"/>
      <c r="KB33" s="47"/>
      <c r="KC33" s="47"/>
      <c r="KD33" s="47"/>
      <c r="KE33" s="47"/>
      <c r="KF33" s="47"/>
      <c r="KG33" s="47"/>
      <c r="KH33" s="47"/>
      <c r="KI33" s="47"/>
      <c r="KJ33" s="47"/>
      <c r="KK33" s="47"/>
      <c r="KL33" s="47"/>
      <c r="KM33" s="47"/>
      <c r="KN33" s="47"/>
      <c r="KO33" s="47"/>
      <c r="KP33" s="47"/>
      <c r="KQ33" s="47"/>
      <c r="KR33" s="47"/>
      <c r="KS33" s="47"/>
      <c r="KT33" s="47"/>
      <c r="KU33" s="47"/>
      <c r="KV33" s="47"/>
      <c r="KW33" s="47"/>
      <c r="KX33" s="47"/>
      <c r="KY33" s="47"/>
      <c r="KZ33" s="47"/>
      <c r="LA33" s="47"/>
      <c r="LB33" s="47"/>
      <c r="LC33" s="47"/>
      <c r="LD33" s="47"/>
      <c r="LE33" s="47"/>
      <c r="LF33" s="47"/>
      <c r="LG33" s="47"/>
      <c r="LH33" s="47"/>
      <c r="LI33" s="47"/>
      <c r="LJ33" s="47"/>
      <c r="LK33" s="47"/>
      <c r="LL33" s="47"/>
      <c r="LM33" s="47"/>
      <c r="LN33" s="47"/>
      <c r="LO33" s="47"/>
      <c r="LP33" s="47"/>
      <c r="LQ33" s="47"/>
    </row>
    <row r="34" spans="1:329" s="88" customFormat="1" x14ac:dyDescent="0.2">
      <c r="A34" s="47" t="s">
        <v>186</v>
      </c>
      <c r="B34" s="47" t="s">
        <v>94</v>
      </c>
      <c r="C34" s="48">
        <v>3.5</v>
      </c>
      <c r="D34" s="47"/>
      <c r="E34" s="47"/>
      <c r="F34" s="47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  <c r="IV34" s="47"/>
      <c r="IW34" s="47"/>
      <c r="IX34" s="47"/>
      <c r="IY34" s="47"/>
      <c r="IZ34" s="47"/>
      <c r="JA34" s="47"/>
      <c r="JB34" s="47"/>
      <c r="JC34" s="47"/>
      <c r="JD34" s="47"/>
      <c r="JE34" s="47"/>
      <c r="JF34" s="47"/>
      <c r="JG34" s="47"/>
      <c r="JH34" s="47"/>
      <c r="JI34" s="47"/>
      <c r="JJ34" s="47"/>
      <c r="JK34" s="47"/>
      <c r="JL34" s="47"/>
      <c r="JM34" s="47"/>
      <c r="JN34" s="47"/>
      <c r="JO34" s="47"/>
      <c r="JP34" s="47"/>
      <c r="JQ34" s="47"/>
      <c r="JR34" s="47"/>
      <c r="JS34" s="47"/>
      <c r="JT34" s="47"/>
      <c r="JU34" s="47"/>
      <c r="JV34" s="47"/>
      <c r="JW34" s="47"/>
      <c r="JX34" s="47"/>
      <c r="JY34" s="47"/>
      <c r="JZ34" s="47"/>
      <c r="KA34" s="47"/>
      <c r="KB34" s="47"/>
      <c r="KC34" s="47"/>
      <c r="KD34" s="47"/>
      <c r="KE34" s="47"/>
      <c r="KF34" s="47"/>
      <c r="KG34" s="47"/>
      <c r="KH34" s="47"/>
      <c r="KI34" s="47"/>
      <c r="KJ34" s="47"/>
      <c r="KK34" s="47"/>
      <c r="KL34" s="47"/>
      <c r="KM34" s="47"/>
      <c r="KN34" s="47"/>
      <c r="KO34" s="47"/>
      <c r="KP34" s="47"/>
      <c r="KQ34" s="47"/>
      <c r="KR34" s="47"/>
      <c r="KS34" s="47"/>
      <c r="KT34" s="47"/>
      <c r="KU34" s="47"/>
      <c r="KV34" s="47"/>
      <c r="KW34" s="47"/>
      <c r="KX34" s="47"/>
      <c r="KY34" s="47"/>
      <c r="KZ34" s="47"/>
      <c r="LA34" s="47"/>
      <c r="LB34" s="47"/>
      <c r="LC34" s="47"/>
      <c r="LD34" s="47"/>
      <c r="LE34" s="47"/>
      <c r="LF34" s="47"/>
      <c r="LG34" s="47"/>
      <c r="LH34" s="47"/>
      <c r="LI34" s="47"/>
      <c r="LJ34" s="47"/>
      <c r="LK34" s="47"/>
      <c r="LL34" s="47"/>
      <c r="LM34" s="47"/>
      <c r="LN34" s="47"/>
      <c r="LO34" s="47"/>
      <c r="LP34" s="47"/>
      <c r="LQ34" s="47"/>
    </row>
    <row r="35" spans="1:329" x14ac:dyDescent="0.2">
      <c r="A35" s="47" t="s">
        <v>100</v>
      </c>
      <c r="B35" s="47" t="s">
        <v>94</v>
      </c>
      <c r="C35" s="48">
        <v>3</v>
      </c>
      <c r="D35" s="47"/>
      <c r="E35" s="47"/>
      <c r="F35" s="47"/>
      <c r="G35" s="48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  <c r="IV35" s="47"/>
      <c r="IW35" s="47"/>
      <c r="IX35" s="47"/>
      <c r="IY35" s="47"/>
      <c r="IZ35" s="47"/>
      <c r="JA35" s="47"/>
      <c r="JB35" s="47"/>
      <c r="JC35" s="47"/>
      <c r="JD35" s="47"/>
      <c r="JE35" s="47"/>
      <c r="JF35" s="47"/>
      <c r="JG35" s="47"/>
      <c r="JH35" s="47"/>
      <c r="JI35" s="47"/>
      <c r="JJ35" s="47"/>
      <c r="JK35" s="47"/>
      <c r="JL35" s="47"/>
      <c r="JM35" s="47"/>
      <c r="JN35" s="47"/>
      <c r="JO35" s="47"/>
      <c r="JP35" s="47"/>
      <c r="JQ35" s="47"/>
      <c r="JR35" s="47"/>
      <c r="JS35" s="47"/>
      <c r="JT35" s="47"/>
      <c r="JU35" s="47"/>
      <c r="JV35" s="47"/>
      <c r="JW35" s="47"/>
      <c r="JX35" s="47"/>
      <c r="JY35" s="47"/>
      <c r="JZ35" s="47"/>
      <c r="KA35" s="47"/>
      <c r="KB35" s="47"/>
      <c r="KC35" s="47"/>
      <c r="KD35" s="47"/>
      <c r="KE35" s="47"/>
      <c r="KF35" s="47"/>
      <c r="KG35" s="47"/>
      <c r="KH35" s="47"/>
      <c r="KI35" s="47"/>
      <c r="KJ35" s="47"/>
      <c r="KK35" s="47"/>
      <c r="KL35" s="47"/>
      <c r="KM35" s="47"/>
      <c r="KN35" s="47"/>
      <c r="KO35" s="47"/>
      <c r="KP35" s="47"/>
      <c r="KQ35" s="47"/>
      <c r="KR35" s="47"/>
      <c r="KS35" s="47"/>
      <c r="KT35" s="47"/>
      <c r="KU35" s="47"/>
      <c r="KV35" s="47"/>
      <c r="KW35" s="47"/>
      <c r="KX35" s="47"/>
      <c r="KY35" s="47"/>
      <c r="KZ35" s="47"/>
      <c r="LA35" s="47"/>
      <c r="LB35" s="47"/>
      <c r="LC35" s="47"/>
      <c r="LD35" s="47"/>
      <c r="LE35" s="47"/>
      <c r="LF35" s="47"/>
      <c r="LG35" s="47"/>
      <c r="LH35" s="47"/>
      <c r="LI35" s="47"/>
      <c r="LJ35" s="47"/>
      <c r="LK35" s="47"/>
      <c r="LL35" s="47"/>
      <c r="LM35" s="47"/>
      <c r="LN35" s="47"/>
      <c r="LO35" s="47"/>
      <c r="LP35" s="47"/>
      <c r="LQ35" s="47"/>
    </row>
    <row r="36" spans="1:329" x14ac:dyDescent="0.2">
      <c r="A36" s="47" t="s">
        <v>251</v>
      </c>
      <c r="B36" s="47" t="s">
        <v>94</v>
      </c>
      <c r="C36" s="48">
        <v>3</v>
      </c>
      <c r="D36" s="47"/>
      <c r="E36" s="47"/>
      <c r="F36" s="47"/>
      <c r="G36" s="48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  <c r="IV36" s="47"/>
      <c r="IW36" s="47"/>
      <c r="IX36" s="47"/>
      <c r="IY36" s="47"/>
      <c r="IZ36" s="47"/>
      <c r="JA36" s="47"/>
      <c r="JB36" s="47"/>
      <c r="JC36" s="47"/>
      <c r="JD36" s="47"/>
      <c r="JE36" s="47"/>
      <c r="JF36" s="47"/>
      <c r="JG36" s="47"/>
      <c r="JH36" s="47"/>
      <c r="JI36" s="47"/>
      <c r="JJ36" s="47"/>
      <c r="JK36" s="47"/>
      <c r="JL36" s="47"/>
      <c r="JM36" s="47"/>
      <c r="JN36" s="47"/>
      <c r="JO36" s="47"/>
      <c r="JP36" s="47"/>
      <c r="JQ36" s="47"/>
      <c r="JR36" s="47"/>
      <c r="JS36" s="47"/>
      <c r="JT36" s="47"/>
      <c r="JU36" s="47"/>
      <c r="JV36" s="47"/>
      <c r="JW36" s="47"/>
      <c r="JX36" s="47"/>
      <c r="JY36" s="47"/>
      <c r="JZ36" s="47"/>
      <c r="KA36" s="47"/>
      <c r="KB36" s="47"/>
      <c r="KC36" s="47"/>
      <c r="KD36" s="47"/>
      <c r="KE36" s="47"/>
      <c r="KF36" s="47"/>
      <c r="KG36" s="47"/>
      <c r="KH36" s="47"/>
      <c r="KI36" s="47"/>
      <c r="KJ36" s="47"/>
      <c r="KK36" s="47"/>
      <c r="KL36" s="47"/>
      <c r="KM36" s="47"/>
      <c r="KN36" s="47"/>
      <c r="KO36" s="47"/>
      <c r="KP36" s="47"/>
      <c r="KQ36" s="47"/>
      <c r="KR36" s="47"/>
      <c r="KS36" s="47"/>
      <c r="KT36" s="47"/>
      <c r="KU36" s="47"/>
      <c r="KV36" s="47"/>
      <c r="KW36" s="47"/>
      <c r="KX36" s="47"/>
      <c r="KY36" s="47"/>
      <c r="KZ36" s="47"/>
      <c r="LA36" s="47"/>
      <c r="LB36" s="47"/>
      <c r="LC36" s="47"/>
      <c r="LD36" s="47"/>
      <c r="LE36" s="47"/>
      <c r="LF36" s="47"/>
      <c r="LG36" s="47"/>
      <c r="LH36" s="47"/>
      <c r="LI36" s="47"/>
      <c r="LJ36" s="47"/>
      <c r="LK36" s="47"/>
      <c r="LL36" s="47"/>
      <c r="LM36" s="47"/>
      <c r="LN36" s="47"/>
      <c r="LO36" s="47"/>
      <c r="LP36" s="47"/>
      <c r="LQ36" s="47"/>
    </row>
    <row r="37" spans="1:329" x14ac:dyDescent="0.2">
      <c r="A37" s="47" t="s">
        <v>252</v>
      </c>
      <c r="B37" s="47" t="s">
        <v>94</v>
      </c>
      <c r="C37" s="48">
        <v>3</v>
      </c>
      <c r="D37" s="47"/>
      <c r="E37" s="47"/>
      <c r="F37" s="47"/>
      <c r="G37" s="48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  <c r="IW37" s="47"/>
      <c r="IX37" s="47"/>
      <c r="IY37" s="47"/>
      <c r="IZ37" s="47"/>
      <c r="JA37" s="47"/>
      <c r="JB37" s="47"/>
      <c r="JC37" s="47"/>
      <c r="JD37" s="47"/>
      <c r="JE37" s="47"/>
      <c r="JF37" s="47"/>
      <c r="JG37" s="47"/>
      <c r="JH37" s="47"/>
      <c r="JI37" s="47"/>
      <c r="JJ37" s="47"/>
      <c r="JK37" s="47"/>
      <c r="JL37" s="47"/>
      <c r="JM37" s="47"/>
      <c r="JN37" s="47"/>
      <c r="JO37" s="47"/>
      <c r="JP37" s="47"/>
      <c r="JQ37" s="47"/>
      <c r="JR37" s="47"/>
      <c r="JS37" s="47"/>
      <c r="JT37" s="47"/>
      <c r="JU37" s="47"/>
      <c r="JV37" s="47"/>
      <c r="JW37" s="47"/>
      <c r="JX37" s="47"/>
      <c r="JY37" s="47"/>
      <c r="JZ37" s="47"/>
      <c r="KA37" s="47"/>
      <c r="KB37" s="47"/>
      <c r="KC37" s="47"/>
      <c r="KD37" s="47"/>
      <c r="KE37" s="47"/>
      <c r="KF37" s="47"/>
      <c r="KG37" s="47"/>
      <c r="KH37" s="47"/>
      <c r="KI37" s="47"/>
      <c r="KJ37" s="47"/>
      <c r="KK37" s="47"/>
      <c r="KL37" s="47"/>
      <c r="KM37" s="47"/>
      <c r="KN37" s="47"/>
      <c r="KO37" s="47"/>
      <c r="KP37" s="47"/>
      <c r="KQ37" s="47"/>
      <c r="KR37" s="47"/>
      <c r="KS37" s="47"/>
      <c r="KT37" s="47"/>
      <c r="KU37" s="47"/>
      <c r="KV37" s="47"/>
      <c r="KW37" s="47"/>
      <c r="KX37" s="47"/>
      <c r="KY37" s="47"/>
      <c r="KZ37" s="47"/>
      <c r="LA37" s="47"/>
      <c r="LB37" s="47"/>
      <c r="LC37" s="47"/>
      <c r="LD37" s="47"/>
      <c r="LE37" s="47"/>
      <c r="LF37" s="47"/>
      <c r="LG37" s="47"/>
      <c r="LH37" s="47"/>
      <c r="LI37" s="47"/>
      <c r="LJ37" s="47"/>
      <c r="LK37" s="47"/>
      <c r="LL37" s="47"/>
      <c r="LM37" s="47"/>
      <c r="LN37" s="47"/>
      <c r="LO37" s="47"/>
      <c r="LP37" s="47"/>
      <c r="LQ37" s="47"/>
    </row>
    <row r="38" spans="1:329" s="88" customFormat="1" x14ac:dyDescent="0.2">
      <c r="A38" s="47" t="s">
        <v>218</v>
      </c>
      <c r="B38" s="47" t="s">
        <v>94</v>
      </c>
      <c r="C38" s="95">
        <v>0.5</v>
      </c>
      <c r="D38" s="47"/>
      <c r="E38" s="47"/>
      <c r="F38" s="47"/>
      <c r="G38" s="48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  <c r="IV38" s="47"/>
      <c r="IW38" s="47"/>
      <c r="IX38" s="47"/>
      <c r="IY38" s="47"/>
      <c r="IZ38" s="47"/>
      <c r="JA38" s="47"/>
      <c r="JB38" s="47"/>
      <c r="JC38" s="47"/>
      <c r="JD38" s="47"/>
      <c r="JE38" s="47"/>
      <c r="JF38" s="47"/>
      <c r="JG38" s="47"/>
      <c r="JH38" s="47"/>
      <c r="JI38" s="47"/>
      <c r="JJ38" s="47"/>
      <c r="JK38" s="47"/>
      <c r="JL38" s="47"/>
      <c r="JM38" s="47"/>
      <c r="JN38" s="47"/>
      <c r="JO38" s="47"/>
      <c r="JP38" s="47"/>
      <c r="JQ38" s="47"/>
      <c r="JR38" s="47"/>
      <c r="JS38" s="47"/>
      <c r="JT38" s="47"/>
      <c r="JU38" s="47"/>
      <c r="JV38" s="47"/>
      <c r="JW38" s="47"/>
      <c r="JX38" s="47"/>
      <c r="JY38" s="47"/>
      <c r="JZ38" s="47"/>
      <c r="KA38" s="47"/>
      <c r="KB38" s="47"/>
      <c r="KC38" s="47"/>
      <c r="KD38" s="47"/>
      <c r="KE38" s="47"/>
      <c r="KF38" s="47"/>
      <c r="KG38" s="47"/>
      <c r="KH38" s="47"/>
      <c r="KI38" s="47"/>
      <c r="KJ38" s="47"/>
      <c r="KK38" s="47"/>
      <c r="KL38" s="47"/>
      <c r="KM38" s="47"/>
      <c r="KN38" s="47"/>
      <c r="KO38" s="47"/>
      <c r="KP38" s="47"/>
      <c r="KQ38" s="47"/>
      <c r="KR38" s="47"/>
      <c r="KS38" s="47"/>
      <c r="KT38" s="47"/>
      <c r="KU38" s="47"/>
      <c r="KV38" s="47"/>
      <c r="KW38" s="47"/>
      <c r="KX38" s="47"/>
      <c r="KY38" s="47"/>
      <c r="KZ38" s="47"/>
      <c r="LA38" s="47"/>
      <c r="LB38" s="47"/>
      <c r="LC38" s="47"/>
      <c r="LD38" s="47"/>
      <c r="LE38" s="47"/>
      <c r="LF38" s="47"/>
      <c r="LG38" s="47"/>
      <c r="LH38" s="47"/>
      <c r="LI38" s="47"/>
      <c r="LJ38" s="47"/>
      <c r="LK38" s="47"/>
      <c r="LL38" s="47"/>
      <c r="LM38" s="47"/>
      <c r="LN38" s="47"/>
      <c r="LO38" s="47"/>
      <c r="LP38" s="47"/>
      <c r="LQ38" s="47"/>
    </row>
    <row r="39" spans="1:329" s="88" customFormat="1" x14ac:dyDescent="0.2">
      <c r="A39" s="47" t="s">
        <v>219</v>
      </c>
      <c r="B39" s="47" t="s">
        <v>94</v>
      </c>
      <c r="C39" s="95">
        <v>1</v>
      </c>
      <c r="D39" s="47"/>
      <c r="E39" s="47"/>
      <c r="F39" s="47"/>
      <c r="G39" s="48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  <c r="IV39" s="47"/>
      <c r="IW39" s="47"/>
      <c r="IX39" s="47"/>
      <c r="IY39" s="47"/>
      <c r="IZ39" s="47"/>
      <c r="JA39" s="47"/>
      <c r="JB39" s="47"/>
      <c r="JC39" s="47"/>
      <c r="JD39" s="47"/>
      <c r="JE39" s="47"/>
      <c r="JF39" s="47"/>
      <c r="JG39" s="47"/>
      <c r="JH39" s="47"/>
      <c r="JI39" s="47"/>
      <c r="JJ39" s="47"/>
      <c r="JK39" s="47"/>
      <c r="JL39" s="47"/>
      <c r="JM39" s="47"/>
      <c r="JN39" s="47"/>
      <c r="JO39" s="47"/>
      <c r="JP39" s="47"/>
      <c r="JQ39" s="47"/>
      <c r="JR39" s="47"/>
      <c r="JS39" s="47"/>
      <c r="JT39" s="47"/>
      <c r="JU39" s="47"/>
      <c r="JV39" s="47"/>
      <c r="JW39" s="47"/>
      <c r="JX39" s="47"/>
      <c r="JY39" s="47"/>
      <c r="JZ39" s="47"/>
      <c r="KA39" s="47"/>
      <c r="KB39" s="47"/>
      <c r="KC39" s="47"/>
      <c r="KD39" s="47"/>
      <c r="KE39" s="47"/>
      <c r="KF39" s="47"/>
      <c r="KG39" s="47"/>
      <c r="KH39" s="47"/>
      <c r="KI39" s="47"/>
      <c r="KJ39" s="47"/>
      <c r="KK39" s="47"/>
      <c r="KL39" s="47"/>
      <c r="KM39" s="47"/>
      <c r="KN39" s="47"/>
      <c r="KO39" s="47"/>
      <c r="KP39" s="47"/>
      <c r="KQ39" s="47"/>
      <c r="KR39" s="47"/>
      <c r="KS39" s="47"/>
      <c r="KT39" s="47"/>
      <c r="KU39" s="47"/>
      <c r="KV39" s="47"/>
      <c r="KW39" s="47"/>
      <c r="KX39" s="47"/>
      <c r="KY39" s="47"/>
      <c r="KZ39" s="47"/>
      <c r="LA39" s="47"/>
      <c r="LB39" s="47"/>
      <c r="LC39" s="47"/>
      <c r="LD39" s="47"/>
      <c r="LE39" s="47"/>
      <c r="LF39" s="47"/>
      <c r="LG39" s="47"/>
      <c r="LH39" s="47"/>
      <c r="LI39" s="47"/>
      <c r="LJ39" s="47"/>
      <c r="LK39" s="47"/>
      <c r="LL39" s="47"/>
      <c r="LM39" s="47"/>
      <c r="LN39" s="47"/>
      <c r="LO39" s="47"/>
      <c r="LP39" s="47"/>
      <c r="LQ39" s="47"/>
    </row>
    <row r="40" spans="1:329" s="88" customFormat="1" x14ac:dyDescent="0.2">
      <c r="A40" s="47" t="s">
        <v>250</v>
      </c>
      <c r="B40" s="47" t="s">
        <v>94</v>
      </c>
      <c r="C40" s="95">
        <v>1.9</v>
      </c>
      <c r="D40" s="47"/>
      <c r="E40" s="47"/>
      <c r="F40" s="47"/>
      <c r="G40" s="48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  <c r="IV40" s="47"/>
      <c r="IW40" s="47"/>
      <c r="IX40" s="47"/>
      <c r="IY40" s="47"/>
      <c r="IZ40" s="47"/>
      <c r="JA40" s="47"/>
      <c r="JB40" s="47"/>
      <c r="JC40" s="47"/>
      <c r="JD40" s="47"/>
      <c r="JE40" s="47"/>
      <c r="JF40" s="47"/>
      <c r="JG40" s="47"/>
      <c r="JH40" s="47"/>
      <c r="JI40" s="47"/>
      <c r="JJ40" s="47"/>
      <c r="JK40" s="47"/>
      <c r="JL40" s="47"/>
      <c r="JM40" s="47"/>
      <c r="JN40" s="47"/>
      <c r="JO40" s="47"/>
      <c r="JP40" s="47"/>
      <c r="JQ40" s="47"/>
      <c r="JR40" s="47"/>
      <c r="JS40" s="47"/>
      <c r="JT40" s="47"/>
      <c r="JU40" s="47"/>
      <c r="JV40" s="47"/>
      <c r="JW40" s="47"/>
      <c r="JX40" s="47"/>
      <c r="JY40" s="47"/>
      <c r="JZ40" s="47"/>
      <c r="KA40" s="47"/>
      <c r="KB40" s="47"/>
      <c r="KC40" s="47"/>
      <c r="KD40" s="47"/>
      <c r="KE40" s="47"/>
      <c r="KF40" s="47"/>
      <c r="KG40" s="47"/>
      <c r="KH40" s="47"/>
      <c r="KI40" s="47"/>
      <c r="KJ40" s="47"/>
      <c r="KK40" s="47"/>
      <c r="KL40" s="47"/>
      <c r="KM40" s="47"/>
      <c r="KN40" s="47"/>
      <c r="KO40" s="47"/>
      <c r="KP40" s="47"/>
      <c r="KQ40" s="47"/>
      <c r="KR40" s="47"/>
      <c r="KS40" s="47"/>
      <c r="KT40" s="47"/>
      <c r="KU40" s="47"/>
      <c r="KV40" s="47"/>
      <c r="KW40" s="47"/>
      <c r="KX40" s="47"/>
      <c r="KY40" s="47"/>
      <c r="KZ40" s="47"/>
      <c r="LA40" s="47"/>
      <c r="LB40" s="47"/>
      <c r="LC40" s="47"/>
      <c r="LD40" s="47"/>
      <c r="LE40" s="47"/>
      <c r="LF40" s="47"/>
      <c r="LG40" s="47"/>
      <c r="LH40" s="47"/>
      <c r="LI40" s="47"/>
      <c r="LJ40" s="47"/>
      <c r="LK40" s="47"/>
      <c r="LL40" s="47"/>
      <c r="LM40" s="47"/>
      <c r="LN40" s="47"/>
      <c r="LO40" s="47"/>
      <c r="LP40" s="47"/>
      <c r="LQ40" s="47"/>
    </row>
    <row r="41" spans="1:329" s="88" customFormat="1" x14ac:dyDescent="0.2">
      <c r="A41" s="47" t="s">
        <v>220</v>
      </c>
      <c r="B41" s="47" t="s">
        <v>94</v>
      </c>
      <c r="C41" s="95">
        <v>1.8</v>
      </c>
      <c r="D41" s="47"/>
      <c r="E41" s="47"/>
      <c r="F41" s="47"/>
      <c r="G41" s="48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  <c r="IW41" s="47"/>
      <c r="IX41" s="47"/>
      <c r="IY41" s="47"/>
      <c r="IZ41" s="47"/>
      <c r="JA41" s="47"/>
      <c r="JB41" s="47"/>
      <c r="JC41" s="47"/>
      <c r="JD41" s="47"/>
      <c r="JE41" s="47"/>
      <c r="JF41" s="47"/>
      <c r="JG41" s="47"/>
      <c r="JH41" s="47"/>
      <c r="JI41" s="47"/>
      <c r="JJ41" s="47"/>
      <c r="JK41" s="47"/>
      <c r="JL41" s="47"/>
      <c r="JM41" s="47"/>
      <c r="JN41" s="47"/>
      <c r="JO41" s="47"/>
      <c r="JP41" s="47"/>
      <c r="JQ41" s="47"/>
      <c r="JR41" s="47"/>
      <c r="JS41" s="47"/>
      <c r="JT41" s="47"/>
      <c r="JU41" s="47"/>
      <c r="JV41" s="47"/>
      <c r="JW41" s="47"/>
      <c r="JX41" s="47"/>
      <c r="JY41" s="47"/>
      <c r="JZ41" s="47"/>
      <c r="KA41" s="47"/>
      <c r="KB41" s="47"/>
      <c r="KC41" s="47"/>
      <c r="KD41" s="47"/>
      <c r="KE41" s="47"/>
      <c r="KF41" s="47"/>
      <c r="KG41" s="47"/>
      <c r="KH41" s="47"/>
      <c r="KI41" s="47"/>
      <c r="KJ41" s="47"/>
      <c r="KK41" s="47"/>
      <c r="KL41" s="47"/>
      <c r="KM41" s="47"/>
      <c r="KN41" s="47"/>
      <c r="KO41" s="47"/>
      <c r="KP41" s="47"/>
      <c r="KQ41" s="47"/>
      <c r="KR41" s="47"/>
      <c r="KS41" s="47"/>
      <c r="KT41" s="47"/>
      <c r="KU41" s="47"/>
      <c r="KV41" s="47"/>
      <c r="KW41" s="47"/>
      <c r="KX41" s="47"/>
      <c r="KY41" s="47"/>
      <c r="KZ41" s="47"/>
      <c r="LA41" s="47"/>
      <c r="LB41" s="47"/>
      <c r="LC41" s="47"/>
      <c r="LD41" s="47"/>
      <c r="LE41" s="47"/>
      <c r="LF41" s="47"/>
      <c r="LG41" s="47"/>
      <c r="LH41" s="47"/>
      <c r="LI41" s="47"/>
      <c r="LJ41" s="47"/>
      <c r="LK41" s="47"/>
      <c r="LL41" s="47"/>
      <c r="LM41" s="47"/>
      <c r="LN41" s="47"/>
      <c r="LO41" s="47"/>
      <c r="LP41" s="47"/>
      <c r="LQ41" s="47"/>
    </row>
    <row r="42" spans="1:329" s="88" customFormat="1" x14ac:dyDescent="0.2">
      <c r="A42" s="47" t="s">
        <v>221</v>
      </c>
      <c r="B42" s="47" t="s">
        <v>94</v>
      </c>
      <c r="C42" s="95">
        <v>2</v>
      </c>
      <c r="D42" s="47"/>
      <c r="E42" s="47"/>
      <c r="F42" s="47"/>
      <c r="G42" s="48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  <c r="IV42" s="47"/>
      <c r="IW42" s="47"/>
      <c r="IX42" s="47"/>
      <c r="IY42" s="47"/>
      <c r="IZ42" s="47"/>
      <c r="JA42" s="47"/>
      <c r="JB42" s="47"/>
      <c r="JC42" s="47"/>
      <c r="JD42" s="47"/>
      <c r="JE42" s="47"/>
      <c r="JF42" s="47"/>
      <c r="JG42" s="47"/>
      <c r="JH42" s="47"/>
      <c r="JI42" s="47"/>
      <c r="JJ42" s="47"/>
      <c r="JK42" s="47"/>
      <c r="JL42" s="47"/>
      <c r="JM42" s="47"/>
      <c r="JN42" s="47"/>
      <c r="JO42" s="47"/>
      <c r="JP42" s="47"/>
      <c r="JQ42" s="47"/>
      <c r="JR42" s="47"/>
      <c r="JS42" s="47"/>
      <c r="JT42" s="47"/>
      <c r="JU42" s="47"/>
      <c r="JV42" s="47"/>
      <c r="JW42" s="47"/>
      <c r="JX42" s="47"/>
      <c r="JY42" s="47"/>
      <c r="JZ42" s="47"/>
      <c r="KA42" s="47"/>
      <c r="KB42" s="47"/>
      <c r="KC42" s="47"/>
      <c r="KD42" s="47"/>
      <c r="KE42" s="47"/>
      <c r="KF42" s="47"/>
      <c r="KG42" s="47"/>
      <c r="KH42" s="47"/>
      <c r="KI42" s="47"/>
      <c r="KJ42" s="47"/>
      <c r="KK42" s="47"/>
      <c r="KL42" s="47"/>
      <c r="KM42" s="47"/>
      <c r="KN42" s="47"/>
      <c r="KO42" s="47"/>
      <c r="KP42" s="47"/>
      <c r="KQ42" s="47"/>
      <c r="KR42" s="47"/>
      <c r="KS42" s="47"/>
      <c r="KT42" s="47"/>
      <c r="KU42" s="47"/>
      <c r="KV42" s="47"/>
      <c r="KW42" s="47"/>
      <c r="KX42" s="47"/>
      <c r="KY42" s="47"/>
      <c r="KZ42" s="47"/>
      <c r="LA42" s="47"/>
      <c r="LB42" s="47"/>
      <c r="LC42" s="47"/>
      <c r="LD42" s="47"/>
      <c r="LE42" s="47"/>
      <c r="LF42" s="47"/>
      <c r="LG42" s="47"/>
      <c r="LH42" s="47"/>
      <c r="LI42" s="47"/>
      <c r="LJ42" s="47"/>
      <c r="LK42" s="47"/>
      <c r="LL42" s="47"/>
      <c r="LM42" s="47"/>
      <c r="LN42" s="47"/>
      <c r="LO42" s="47"/>
      <c r="LP42" s="47"/>
      <c r="LQ42" s="47"/>
    </row>
    <row r="43" spans="1:329" s="88" customFormat="1" x14ac:dyDescent="0.2">
      <c r="A43" s="47"/>
      <c r="B43" s="47"/>
      <c r="C43" s="47"/>
      <c r="D43" s="47"/>
      <c r="E43" s="47"/>
      <c r="F43" s="47"/>
      <c r="G43" s="48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47"/>
      <c r="ER43" s="47"/>
      <c r="ES43" s="47"/>
      <c r="ET43" s="47"/>
      <c r="EU43" s="47"/>
      <c r="EV43" s="47"/>
      <c r="EW43" s="47"/>
      <c r="EX43" s="47"/>
      <c r="EY43" s="47"/>
      <c r="EZ43" s="47"/>
      <c r="FA43" s="47"/>
      <c r="FB43" s="47"/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47"/>
      <c r="FU43" s="47"/>
      <c r="FV43" s="47"/>
      <c r="FW43" s="47"/>
      <c r="FX43" s="47"/>
      <c r="FY43" s="47"/>
      <c r="FZ43" s="47"/>
      <c r="GA43" s="47"/>
      <c r="GB43" s="47"/>
      <c r="GC43" s="47"/>
      <c r="GD43" s="47"/>
      <c r="GE43" s="47"/>
      <c r="GF43" s="47"/>
      <c r="GG43" s="47"/>
      <c r="GH43" s="47"/>
      <c r="GI43" s="47"/>
      <c r="GJ43" s="47"/>
      <c r="GK43" s="47"/>
      <c r="GL43" s="47"/>
      <c r="GM43" s="47"/>
      <c r="GN43" s="47"/>
      <c r="GO43" s="47"/>
      <c r="GP43" s="47"/>
      <c r="GQ43" s="47"/>
      <c r="GR43" s="47"/>
      <c r="GS43" s="47"/>
      <c r="GT43" s="47"/>
      <c r="GU43" s="47"/>
      <c r="GV43" s="47"/>
      <c r="GW43" s="47"/>
      <c r="GX43" s="47"/>
      <c r="GY43" s="47"/>
      <c r="GZ43" s="47"/>
      <c r="HA43" s="47"/>
      <c r="HB43" s="47"/>
      <c r="HC43" s="47"/>
      <c r="HD43" s="47"/>
      <c r="HE43" s="47"/>
      <c r="HF43" s="47"/>
      <c r="HG43" s="47"/>
      <c r="HH43" s="47"/>
      <c r="HI43" s="47"/>
      <c r="HJ43" s="47"/>
      <c r="HK43" s="47"/>
      <c r="HL43" s="47"/>
      <c r="HM43" s="47"/>
      <c r="HN43" s="47"/>
      <c r="HO43" s="47"/>
      <c r="HP43" s="47"/>
      <c r="HQ43" s="47"/>
      <c r="HR43" s="47"/>
      <c r="HS43" s="47"/>
      <c r="HT43" s="47"/>
      <c r="HU43" s="47"/>
      <c r="HV43" s="47"/>
      <c r="HW43" s="47"/>
      <c r="HX43" s="47"/>
      <c r="HY43" s="47"/>
      <c r="HZ43" s="47"/>
      <c r="IA43" s="47"/>
      <c r="IB43" s="47"/>
      <c r="IC43" s="47"/>
      <c r="ID43" s="47"/>
      <c r="IE43" s="47"/>
      <c r="IF43" s="47"/>
      <c r="IG43" s="47"/>
      <c r="IH43" s="47"/>
      <c r="II43" s="47"/>
      <c r="IJ43" s="47"/>
      <c r="IK43" s="47"/>
      <c r="IL43" s="47"/>
      <c r="IM43" s="47"/>
      <c r="IN43" s="47"/>
      <c r="IO43" s="47"/>
      <c r="IP43" s="47"/>
      <c r="IQ43" s="47"/>
      <c r="IR43" s="47"/>
      <c r="IS43" s="47"/>
      <c r="IT43" s="47"/>
      <c r="IU43" s="47"/>
      <c r="IV43" s="47"/>
      <c r="IW43" s="47"/>
      <c r="IX43" s="47"/>
      <c r="IY43" s="47"/>
      <c r="IZ43" s="47"/>
      <c r="JA43" s="47"/>
      <c r="JB43" s="47"/>
      <c r="JC43" s="47"/>
      <c r="JD43" s="47"/>
      <c r="JE43" s="47"/>
      <c r="JF43" s="47"/>
      <c r="JG43" s="47"/>
      <c r="JH43" s="47"/>
      <c r="JI43" s="47"/>
      <c r="JJ43" s="47"/>
      <c r="JK43" s="47"/>
      <c r="JL43" s="47"/>
      <c r="JM43" s="47"/>
      <c r="JN43" s="47"/>
      <c r="JO43" s="47"/>
      <c r="JP43" s="47"/>
      <c r="JQ43" s="47"/>
      <c r="JR43" s="47"/>
      <c r="JS43" s="47"/>
      <c r="JT43" s="47"/>
      <c r="JU43" s="47"/>
      <c r="JV43" s="47"/>
      <c r="JW43" s="47"/>
      <c r="JX43" s="47"/>
      <c r="JY43" s="47"/>
      <c r="JZ43" s="47"/>
      <c r="KA43" s="47"/>
      <c r="KB43" s="47"/>
      <c r="KC43" s="47"/>
      <c r="KD43" s="47"/>
      <c r="KE43" s="47"/>
      <c r="KF43" s="47"/>
      <c r="KG43" s="47"/>
      <c r="KH43" s="47"/>
      <c r="KI43" s="47"/>
      <c r="KJ43" s="47"/>
      <c r="KK43" s="47"/>
      <c r="KL43" s="47"/>
      <c r="KM43" s="47"/>
      <c r="KN43" s="47"/>
      <c r="KO43" s="47"/>
      <c r="KP43" s="47"/>
      <c r="KQ43" s="47"/>
      <c r="KR43" s="47"/>
      <c r="KS43" s="47"/>
      <c r="KT43" s="47"/>
      <c r="KU43" s="47"/>
      <c r="KV43" s="47"/>
      <c r="KW43" s="47"/>
      <c r="KX43" s="47"/>
      <c r="KY43" s="47"/>
      <c r="KZ43" s="47"/>
      <c r="LA43" s="47"/>
      <c r="LB43" s="47"/>
      <c r="LC43" s="47"/>
      <c r="LD43" s="47"/>
      <c r="LE43" s="47"/>
      <c r="LF43" s="47"/>
      <c r="LG43" s="47"/>
      <c r="LH43" s="47"/>
      <c r="LI43" s="47"/>
      <c r="LJ43" s="47"/>
      <c r="LK43" s="47"/>
      <c r="LL43" s="47"/>
      <c r="LM43" s="47"/>
      <c r="LN43" s="47"/>
      <c r="LO43" s="47"/>
      <c r="LP43" s="47"/>
      <c r="LQ43" s="47"/>
    </row>
    <row r="44" spans="1:329" x14ac:dyDescent="0.2">
      <c r="C44" s="45"/>
    </row>
    <row r="46" spans="1:329" x14ac:dyDescent="0.2">
      <c r="A46" s="49"/>
    </row>
    <row r="52" spans="1:5" x14ac:dyDescent="0.2">
      <c r="E52" s="44"/>
    </row>
    <row r="54" spans="1:5" x14ac:dyDescent="0.2">
      <c r="A54" s="49"/>
    </row>
    <row r="57" spans="1:5" x14ac:dyDescent="0.2">
      <c r="A57" s="49"/>
    </row>
    <row r="60" spans="1:5" x14ac:dyDescent="0.2">
      <c r="E60" s="44"/>
    </row>
    <row r="64" spans="1:5" x14ac:dyDescent="0.2">
      <c r="A64" s="49"/>
      <c r="E64" s="44"/>
    </row>
    <row r="66" spans="1:1" x14ac:dyDescent="0.2">
      <c r="A66" s="49"/>
    </row>
    <row r="69" spans="1:1" x14ac:dyDescent="0.2">
      <c r="A69" s="49"/>
    </row>
    <row r="136" spans="5:7" x14ac:dyDescent="0.2">
      <c r="G136" s="50"/>
    </row>
    <row r="137" spans="5:7" x14ac:dyDescent="0.2">
      <c r="E137" s="50"/>
      <c r="F137" s="50"/>
    </row>
    <row r="140" spans="5:7" x14ac:dyDescent="0.2">
      <c r="E140" s="49"/>
    </row>
    <row r="142" spans="5:7" x14ac:dyDescent="0.2">
      <c r="E142" s="49"/>
    </row>
    <row r="143" spans="5:7" ht="54" customHeight="1" x14ac:dyDescent="0.2"/>
    <row r="144" spans="5:7" x14ac:dyDescent="0.2">
      <c r="E144" s="49"/>
    </row>
    <row r="148" spans="5:5" x14ac:dyDescent="0.2">
      <c r="E148" s="49"/>
    </row>
    <row r="152" spans="5:5" x14ac:dyDescent="0.2">
      <c r="E152" s="49"/>
    </row>
    <row r="160" spans="5:5" x14ac:dyDescent="0.2">
      <c r="E160" s="49"/>
    </row>
    <row r="163" spans="5:5" x14ac:dyDescent="0.2">
      <c r="E163" s="49"/>
    </row>
    <row r="170" spans="5:5" x14ac:dyDescent="0.2">
      <c r="E170" s="49"/>
    </row>
    <row r="172" spans="5:5" x14ac:dyDescent="0.2">
      <c r="E172" s="49"/>
    </row>
    <row r="175" spans="5:5" x14ac:dyDescent="0.2">
      <c r="E175" s="4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locked="0" defaultSize="0" print="0" autoFill="0" autoPict="0" altText="Leere Ausblenden">
                <anchor moveWithCells="1" sizeWithCells="1">
                  <from>
                    <xdr:col>4</xdr:col>
                    <xdr:colOff>19050</xdr:colOff>
                    <xdr:row>0</xdr:row>
                    <xdr:rowOff>0</xdr:rowOff>
                  </from>
                  <to>
                    <xdr:col>4</xdr:col>
                    <xdr:colOff>1457325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locked="0" defaultSize="0" print="0" autoFill="0" autoPict="0" altText="Leere Ausblenden">
                <anchor moveWithCells="1" sizeWithCells="1">
                  <from>
                    <xdr:col>4</xdr:col>
                    <xdr:colOff>19050</xdr:colOff>
                    <xdr:row>0</xdr:row>
                    <xdr:rowOff>0</xdr:rowOff>
                  </from>
                  <to>
                    <xdr:col>4</xdr:col>
                    <xdr:colOff>1457325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4">
    <tabColor indexed="52"/>
  </sheetPr>
  <dimension ref="A1:AG190"/>
  <sheetViews>
    <sheetView zoomScaleNormal="100" workbookViewId="0">
      <selection activeCell="B19" sqref="B19"/>
    </sheetView>
  </sheetViews>
  <sheetFormatPr baseColWidth="10" defaultColWidth="11.42578125" defaultRowHeight="12.75" x14ac:dyDescent="0.2"/>
  <cols>
    <col min="1" max="1" width="29.5703125" style="45" customWidth="1"/>
    <col min="2" max="2" width="14.85546875" style="45" customWidth="1"/>
    <col min="3" max="3" width="11.42578125" style="46"/>
    <col min="4" max="4" width="11.42578125" style="45"/>
    <col min="5" max="5" width="61" style="45" customWidth="1"/>
    <col min="6" max="6" width="11.42578125" style="45"/>
    <col min="7" max="7" width="11.42578125" style="46"/>
    <col min="8" max="16384" width="11.42578125" style="45"/>
  </cols>
  <sheetData>
    <row r="1" spans="1:33" s="88" customFormat="1" x14ac:dyDescent="0.2">
      <c r="A1" s="47" t="s">
        <v>225</v>
      </c>
      <c r="B1" s="47" t="s">
        <v>230</v>
      </c>
      <c r="C1" s="48">
        <v>3.5</v>
      </c>
      <c r="D1" s="47"/>
      <c r="E1" s="47"/>
      <c r="F1" s="47"/>
      <c r="G1" s="48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s="88" customFormat="1" x14ac:dyDescent="0.2">
      <c r="A2" s="47" t="s">
        <v>227</v>
      </c>
      <c r="B2" s="47" t="s">
        <v>229</v>
      </c>
      <c r="C2" s="48">
        <v>3.5</v>
      </c>
      <c r="D2" s="47"/>
      <c r="E2" s="47"/>
      <c r="F2" s="47"/>
      <c r="G2" s="48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s="88" customFormat="1" x14ac:dyDescent="0.2">
      <c r="A3" s="47" t="s">
        <v>228</v>
      </c>
      <c r="B3" s="47" t="s">
        <v>189</v>
      </c>
      <c r="C3" s="48">
        <v>6.5</v>
      </c>
      <c r="D3" s="47"/>
      <c r="E3" s="47"/>
      <c r="F3" s="47"/>
      <c r="G3" s="48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</row>
    <row r="4" spans="1:33" s="88" customFormat="1" x14ac:dyDescent="0.2">
      <c r="A4" s="47" t="s">
        <v>226</v>
      </c>
      <c r="B4" s="47" t="s">
        <v>229</v>
      </c>
      <c r="C4" s="48">
        <v>3.5</v>
      </c>
      <c r="D4" s="47"/>
      <c r="E4" s="47"/>
      <c r="F4" s="47"/>
      <c r="G4" s="48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</row>
    <row r="5" spans="1:33" s="88" customFormat="1" x14ac:dyDescent="0.2">
      <c r="A5" s="47" t="s">
        <v>178</v>
      </c>
      <c r="B5" s="47" t="s">
        <v>192</v>
      </c>
      <c r="C5" s="48">
        <v>3</v>
      </c>
      <c r="D5" s="47"/>
      <c r="E5" s="47"/>
      <c r="F5" s="47"/>
      <c r="G5" s="48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</row>
    <row r="6" spans="1:33" s="88" customFormat="1" ht="25.5" x14ac:dyDescent="0.2">
      <c r="A6" s="47" t="s">
        <v>235</v>
      </c>
      <c r="B6" s="47" t="s">
        <v>222</v>
      </c>
      <c r="C6" s="48">
        <v>3</v>
      </c>
      <c r="D6" s="47"/>
      <c r="E6" s="47"/>
      <c r="F6" s="47"/>
      <c r="G6" s="48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</row>
    <row r="7" spans="1:33" s="88" customFormat="1" ht="25.5" x14ac:dyDescent="0.2">
      <c r="A7" s="47" t="s">
        <v>236</v>
      </c>
      <c r="B7" s="47" t="s">
        <v>223</v>
      </c>
      <c r="C7" s="48">
        <v>6</v>
      </c>
      <c r="D7" s="47"/>
      <c r="E7" s="47"/>
      <c r="F7" s="47"/>
      <c r="G7" s="48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3" s="88" customFormat="1" x14ac:dyDescent="0.2">
      <c r="A8" s="47" t="s">
        <v>177</v>
      </c>
      <c r="B8" s="47" t="s">
        <v>176</v>
      </c>
      <c r="C8" s="48">
        <v>6.5</v>
      </c>
      <c r="D8" s="47"/>
      <c r="E8" s="89"/>
      <c r="F8" s="47"/>
      <c r="G8" s="48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s="88" customFormat="1" x14ac:dyDescent="0.2">
      <c r="A9" s="47" t="s">
        <v>190</v>
      </c>
      <c r="B9" s="47" t="s">
        <v>179</v>
      </c>
      <c r="C9" s="48">
        <v>3.5</v>
      </c>
      <c r="D9" s="47"/>
      <c r="E9" s="89"/>
      <c r="F9" s="47"/>
      <c r="G9" s="48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s="88" customFormat="1" x14ac:dyDescent="0.2">
      <c r="A10" s="47" t="s">
        <v>191</v>
      </c>
      <c r="B10" s="47" t="s">
        <v>179</v>
      </c>
      <c r="C10" s="48">
        <v>3.5</v>
      </c>
      <c r="D10" s="47"/>
      <c r="E10" s="89"/>
      <c r="F10" s="47"/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3" s="88" customFormat="1" x14ac:dyDescent="0.2">
      <c r="A11" s="47" t="s">
        <v>240</v>
      </c>
      <c r="B11" s="47" t="s">
        <v>180</v>
      </c>
      <c r="C11" s="48">
        <v>38</v>
      </c>
      <c r="D11" s="47"/>
      <c r="E11" s="47"/>
      <c r="F11" s="47"/>
      <c r="G11" s="48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33" s="88" customFormat="1" x14ac:dyDescent="0.2">
      <c r="A12" s="47" t="s">
        <v>237</v>
      </c>
      <c r="B12" s="47" t="s">
        <v>180</v>
      </c>
      <c r="C12" s="48">
        <v>27.5</v>
      </c>
      <c r="D12" s="47"/>
      <c r="E12" s="47"/>
      <c r="F12" s="47"/>
      <c r="G12" s="48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1:33" s="88" customFormat="1" x14ac:dyDescent="0.2">
      <c r="A13" s="47" t="s">
        <v>224</v>
      </c>
      <c r="B13" s="47" t="s">
        <v>180</v>
      </c>
      <c r="C13" s="48">
        <v>35</v>
      </c>
      <c r="D13" s="47"/>
      <c r="E13" s="47"/>
      <c r="F13" s="47"/>
      <c r="G13" s="48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3" s="88" customFormat="1" x14ac:dyDescent="0.2">
      <c r="A14" s="93" t="s">
        <v>238</v>
      </c>
      <c r="B14" s="47" t="s">
        <v>180</v>
      </c>
      <c r="C14" s="48">
        <v>45</v>
      </c>
      <c r="D14" s="47"/>
      <c r="E14" s="47"/>
      <c r="F14" s="47"/>
      <c r="G14" s="48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</row>
    <row r="15" spans="1:33" s="88" customFormat="1" x14ac:dyDescent="0.2">
      <c r="A15" s="93" t="s">
        <v>239</v>
      </c>
      <c r="B15" s="47" t="s">
        <v>180</v>
      </c>
      <c r="C15" s="48">
        <v>38</v>
      </c>
      <c r="D15" s="47"/>
      <c r="E15" s="47"/>
      <c r="F15" s="47"/>
      <c r="G15" s="48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3" s="88" customFormat="1" x14ac:dyDescent="0.2">
      <c r="A16" s="47"/>
      <c r="B16" s="47"/>
      <c r="C16" s="48"/>
      <c r="D16" s="47"/>
      <c r="E16" s="47"/>
      <c r="F16" s="47"/>
      <c r="G16" s="48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</row>
    <row r="25" spans="5:5" x14ac:dyDescent="0.2">
      <c r="E25" s="44"/>
    </row>
    <row r="26" spans="5:5" x14ac:dyDescent="0.2">
      <c r="E26" s="44"/>
    </row>
    <row r="41" spans="5:5" ht="15.75" x14ac:dyDescent="0.25">
      <c r="E41" s="51"/>
    </row>
    <row r="42" spans="5:5" x14ac:dyDescent="0.2">
      <c r="E42" s="44"/>
    </row>
    <row r="57" spans="1:5" x14ac:dyDescent="0.2">
      <c r="E57" s="44"/>
    </row>
    <row r="60" spans="1:5" x14ac:dyDescent="0.2">
      <c r="A60" s="152"/>
      <c r="B60" s="152"/>
      <c r="C60" s="152"/>
    </row>
    <row r="61" spans="1:5" x14ac:dyDescent="0.2">
      <c r="E61" s="44"/>
    </row>
    <row r="63" spans="1:5" x14ac:dyDescent="0.2">
      <c r="A63" s="49"/>
      <c r="B63" s="49"/>
    </row>
    <row r="65" spans="1:5" x14ac:dyDescent="0.2">
      <c r="A65" s="49"/>
      <c r="B65" s="49"/>
    </row>
    <row r="67" spans="1:5" x14ac:dyDescent="0.2">
      <c r="A67" s="49"/>
      <c r="B67" s="49"/>
      <c r="E67" s="44"/>
    </row>
    <row r="71" spans="1:5" x14ac:dyDescent="0.2">
      <c r="A71" s="49"/>
      <c r="B71" s="49"/>
    </row>
    <row r="75" spans="1:5" x14ac:dyDescent="0.2">
      <c r="A75" s="49"/>
      <c r="B75" s="49"/>
      <c r="E75" s="44"/>
    </row>
    <row r="79" spans="1:5" x14ac:dyDescent="0.2">
      <c r="E79" s="44"/>
    </row>
    <row r="83" spans="1:2" x14ac:dyDescent="0.2">
      <c r="A83" s="49"/>
      <c r="B83" s="49"/>
    </row>
    <row r="86" spans="1:2" x14ac:dyDescent="0.2">
      <c r="A86" s="49"/>
      <c r="B86" s="49"/>
    </row>
    <row r="93" spans="1:2" x14ac:dyDescent="0.2">
      <c r="A93" s="49"/>
      <c r="B93" s="49"/>
    </row>
    <row r="95" spans="1:2" x14ac:dyDescent="0.2">
      <c r="A95" s="49"/>
      <c r="B95" s="49"/>
    </row>
    <row r="98" spans="1:2" x14ac:dyDescent="0.2">
      <c r="A98" s="49"/>
      <c r="B98" s="49"/>
    </row>
    <row r="152" spans="5:7" x14ac:dyDescent="0.2">
      <c r="E152" s="152"/>
      <c r="F152" s="152"/>
      <c r="G152" s="152"/>
    </row>
    <row r="154" spans="5:7" ht="54" customHeight="1" x14ac:dyDescent="0.2"/>
    <row r="155" spans="5:7" x14ac:dyDescent="0.2">
      <c r="E155" s="49"/>
    </row>
    <row r="157" spans="5:7" x14ac:dyDescent="0.2">
      <c r="E157" s="49"/>
    </row>
    <row r="159" spans="5:7" x14ac:dyDescent="0.2">
      <c r="E159" s="49"/>
    </row>
    <row r="163" spans="5:5" x14ac:dyDescent="0.2">
      <c r="E163" s="49"/>
    </row>
    <row r="167" spans="5:5" x14ac:dyDescent="0.2">
      <c r="E167" s="49"/>
    </row>
    <row r="175" spans="5:5" x14ac:dyDescent="0.2">
      <c r="E175" s="49"/>
    </row>
    <row r="178" spans="5:5" x14ac:dyDescent="0.2">
      <c r="E178" s="49"/>
    </row>
    <row r="185" spans="5:5" x14ac:dyDescent="0.2">
      <c r="E185" s="49"/>
    </row>
    <row r="187" spans="5:5" x14ac:dyDescent="0.2">
      <c r="E187" s="49"/>
    </row>
    <row r="190" spans="5:5" x14ac:dyDescent="0.2">
      <c r="E190" s="49"/>
    </row>
  </sheetData>
  <dataConsolidate/>
  <mergeCells count="2">
    <mergeCell ref="A60:C60"/>
    <mergeCell ref="E152:G152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locked="0" defaultSize="0" print="0" autoFill="0" autoPict="0" altText="Leere Ausblenden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locked="0" defaultSize="0" print="0" autoFill="0" autoPict="0" altText="Leere Ausblenden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C6"/>
  <sheetViews>
    <sheetView workbookViewId="0">
      <selection activeCell="C5" sqref="C5"/>
    </sheetView>
  </sheetViews>
  <sheetFormatPr baseColWidth="10" defaultRowHeight="15" x14ac:dyDescent="0.25"/>
  <cols>
    <col min="1" max="1" width="36.7109375" bestFit="1" customWidth="1"/>
    <col min="2" max="2" width="7.5703125" customWidth="1"/>
    <col min="3" max="3" width="11.42578125" style="52"/>
  </cols>
  <sheetData>
    <row r="1" spans="1:3" x14ac:dyDescent="0.25">
      <c r="A1" t="s">
        <v>231</v>
      </c>
      <c r="C1" s="52">
        <v>55</v>
      </c>
    </row>
    <row r="2" spans="1:3" x14ac:dyDescent="0.25">
      <c r="A2" t="s">
        <v>232</v>
      </c>
      <c r="C2" s="52">
        <v>65</v>
      </c>
    </row>
    <row r="3" spans="1:3" x14ac:dyDescent="0.25">
      <c r="A3" t="s">
        <v>233</v>
      </c>
    </row>
    <row r="4" spans="1:3" x14ac:dyDescent="0.25">
      <c r="A4" t="s">
        <v>253</v>
      </c>
      <c r="C4" s="52">
        <v>25</v>
      </c>
    </row>
    <row r="5" spans="1:3" x14ac:dyDescent="0.25">
      <c r="A5" t="s">
        <v>254</v>
      </c>
    </row>
    <row r="6" spans="1:3" x14ac:dyDescent="0.25">
      <c r="A6" t="s">
        <v>234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2">
    <tabColor indexed="45"/>
  </sheetPr>
  <dimension ref="A1:G167"/>
  <sheetViews>
    <sheetView workbookViewId="0">
      <selection activeCell="E16" sqref="E16"/>
    </sheetView>
  </sheetViews>
  <sheetFormatPr baseColWidth="10" defaultColWidth="11.42578125" defaultRowHeight="12.75" x14ac:dyDescent="0.2"/>
  <cols>
    <col min="1" max="1" width="47.85546875" style="45" customWidth="1"/>
    <col min="2" max="2" width="8.28515625" style="45" customWidth="1"/>
    <col min="3" max="3" width="8.5703125" style="46" customWidth="1"/>
    <col min="4" max="4" width="11.42578125" style="45"/>
    <col min="5" max="5" width="61" style="45" customWidth="1"/>
    <col min="6" max="6" width="11.42578125" style="45"/>
    <col min="7" max="7" width="11.42578125" style="46"/>
    <col min="8" max="16384" width="11.42578125" style="45"/>
  </cols>
  <sheetData>
    <row r="1" spans="1:5" x14ac:dyDescent="0.2">
      <c r="A1" s="44" t="s">
        <v>188</v>
      </c>
    </row>
    <row r="2" spans="1:5" ht="25.5" x14ac:dyDescent="0.2">
      <c r="A2" s="45" t="s">
        <v>170</v>
      </c>
      <c r="B2" s="45" t="s">
        <v>97</v>
      </c>
      <c r="C2" s="46" t="s">
        <v>167</v>
      </c>
    </row>
    <row r="3" spans="1:5" ht="25.5" x14ac:dyDescent="0.2">
      <c r="A3" s="45" t="s">
        <v>169</v>
      </c>
      <c r="B3" s="45" t="s">
        <v>97</v>
      </c>
      <c r="C3" s="46" t="s">
        <v>166</v>
      </c>
      <c r="E3" s="44"/>
    </row>
    <row r="4" spans="1:5" ht="25.5" x14ac:dyDescent="0.2">
      <c r="A4" s="45" t="s">
        <v>168</v>
      </c>
      <c r="B4" s="45" t="s">
        <v>97</v>
      </c>
      <c r="C4" s="46" t="s">
        <v>171</v>
      </c>
      <c r="E4" s="44"/>
    </row>
    <row r="5" spans="1:5" x14ac:dyDescent="0.2">
      <c r="A5" s="44" t="s">
        <v>172</v>
      </c>
      <c r="E5" s="44"/>
    </row>
    <row r="6" spans="1:5" ht="25.5" x14ac:dyDescent="0.2">
      <c r="A6" s="45" t="s">
        <v>170</v>
      </c>
      <c r="B6" s="45" t="s">
        <v>97</v>
      </c>
      <c r="C6" s="46" t="s">
        <v>173</v>
      </c>
    </row>
    <row r="7" spans="1:5" ht="25.5" x14ac:dyDescent="0.2">
      <c r="A7" s="45" t="s">
        <v>169</v>
      </c>
      <c r="B7" s="45" t="s">
        <v>97</v>
      </c>
      <c r="C7" s="46" t="s">
        <v>167</v>
      </c>
    </row>
    <row r="8" spans="1:5" ht="25.5" x14ac:dyDescent="0.2">
      <c r="A8" s="45" t="s">
        <v>168</v>
      </c>
      <c r="B8" s="45" t="s">
        <v>97</v>
      </c>
      <c r="C8" s="46" t="s">
        <v>166</v>
      </c>
      <c r="E8" s="44"/>
    </row>
    <row r="10" spans="1:5" x14ac:dyDescent="0.2">
      <c r="A10" s="44" t="s">
        <v>174</v>
      </c>
      <c r="B10" s="45" t="s">
        <v>97</v>
      </c>
      <c r="C10" s="46">
        <v>18.5</v>
      </c>
    </row>
    <row r="11" spans="1:5" ht="38.25" x14ac:dyDescent="0.2">
      <c r="A11" s="45" t="s">
        <v>175</v>
      </c>
      <c r="E11" s="44"/>
    </row>
    <row r="12" spans="1:5" x14ac:dyDescent="0.2">
      <c r="A12" s="45" t="s">
        <v>2</v>
      </c>
    </row>
    <row r="13" spans="1:5" x14ac:dyDescent="0.2">
      <c r="A13" s="45" t="s">
        <v>2</v>
      </c>
    </row>
    <row r="18" spans="1:5" ht="15.75" x14ac:dyDescent="0.25">
      <c r="E18" s="51"/>
    </row>
    <row r="19" spans="1:5" x14ac:dyDescent="0.2">
      <c r="A19" s="44"/>
      <c r="B19" s="44"/>
      <c r="E19" s="44"/>
    </row>
    <row r="25" spans="1:5" x14ac:dyDescent="0.2">
      <c r="A25" s="44"/>
      <c r="B25" s="44"/>
    </row>
    <row r="31" spans="1:5" x14ac:dyDescent="0.2">
      <c r="A31" s="44"/>
      <c r="B31" s="44"/>
    </row>
    <row r="34" spans="1:5" x14ac:dyDescent="0.2">
      <c r="E34" s="44"/>
    </row>
    <row r="38" spans="1:5" x14ac:dyDescent="0.2">
      <c r="E38" s="44"/>
    </row>
    <row r="39" spans="1:5" x14ac:dyDescent="0.2">
      <c r="A39" s="44"/>
      <c r="B39" s="44"/>
    </row>
    <row r="42" spans="1:5" x14ac:dyDescent="0.2">
      <c r="A42" s="44"/>
      <c r="B42" s="44"/>
    </row>
    <row r="44" spans="1:5" x14ac:dyDescent="0.2">
      <c r="E44" s="44"/>
    </row>
    <row r="52" spans="5:5" x14ac:dyDescent="0.2">
      <c r="E52" s="44"/>
    </row>
    <row r="56" spans="5:5" x14ac:dyDescent="0.2">
      <c r="E56" s="44"/>
    </row>
    <row r="92" spans="1:3" x14ac:dyDescent="0.2">
      <c r="A92" s="152"/>
      <c r="B92" s="152"/>
      <c r="C92" s="152"/>
    </row>
    <row r="95" spans="1:3" x14ac:dyDescent="0.2">
      <c r="A95" s="49"/>
      <c r="B95" s="49"/>
    </row>
    <row r="97" spans="1:2" x14ac:dyDescent="0.2">
      <c r="A97" s="49"/>
      <c r="B97" s="49"/>
    </row>
    <row r="99" spans="1:2" x14ac:dyDescent="0.2">
      <c r="A99" s="49"/>
      <c r="B99" s="49"/>
    </row>
    <row r="103" spans="1:2" x14ac:dyDescent="0.2">
      <c r="A103" s="49"/>
      <c r="B103" s="49"/>
    </row>
    <row r="107" spans="1:2" x14ac:dyDescent="0.2">
      <c r="A107" s="49"/>
      <c r="B107" s="49"/>
    </row>
    <row r="115" spans="1:2" x14ac:dyDescent="0.2">
      <c r="A115" s="49"/>
      <c r="B115" s="49"/>
    </row>
    <row r="118" spans="1:2" x14ac:dyDescent="0.2">
      <c r="A118" s="49"/>
      <c r="B118" s="49"/>
    </row>
    <row r="125" spans="1:2" x14ac:dyDescent="0.2">
      <c r="A125" s="49"/>
      <c r="B125" s="49"/>
    </row>
    <row r="127" spans="1:2" x14ac:dyDescent="0.2">
      <c r="A127" s="49"/>
      <c r="B127" s="49"/>
    </row>
    <row r="129" spans="1:7" x14ac:dyDescent="0.2">
      <c r="E129" s="152"/>
      <c r="F129" s="152"/>
      <c r="G129" s="152"/>
    </row>
    <row r="130" spans="1:7" x14ac:dyDescent="0.2">
      <c r="A130" s="49"/>
      <c r="B130" s="49"/>
    </row>
    <row r="131" spans="1:7" ht="54" customHeight="1" x14ac:dyDescent="0.2"/>
    <row r="132" spans="1:7" x14ac:dyDescent="0.2">
      <c r="E132" s="49"/>
    </row>
    <row r="134" spans="1:7" x14ac:dyDescent="0.2">
      <c r="E134" s="49"/>
    </row>
    <row r="136" spans="1:7" x14ac:dyDescent="0.2">
      <c r="E136" s="49"/>
    </row>
    <row r="140" spans="1:7" x14ac:dyDescent="0.2">
      <c r="E140" s="49"/>
    </row>
    <row r="144" spans="1:7" x14ac:dyDescent="0.2">
      <c r="E144" s="49"/>
    </row>
    <row r="152" spans="5:5" x14ac:dyDescent="0.2">
      <c r="E152" s="49"/>
    </row>
    <row r="155" spans="5:5" x14ac:dyDescent="0.2">
      <c r="E155" s="49"/>
    </row>
    <row r="162" spans="5:5" x14ac:dyDescent="0.2">
      <c r="E162" s="49"/>
    </row>
    <row r="164" spans="5:5" x14ac:dyDescent="0.2">
      <c r="E164" s="49"/>
    </row>
    <row r="167" spans="5:5" x14ac:dyDescent="0.2">
      <c r="E167" s="49"/>
    </row>
  </sheetData>
  <sheetProtection algorithmName="SHA-512" hashValue="ctzLhdsSqAnXK3qKC/9n7f31aiVih84A6clEi3FWqVd+X1McFr0Lnwy5XEGlcD48D3C0VjwGlK7TEuGWH5gWDw==" saltValue="Via8MbpMaBuxtIEhmrHsLg==" spinCount="100000" sheet="1" objects="1" scenarios="1"/>
  <mergeCells count="2">
    <mergeCell ref="E129:G129"/>
    <mergeCell ref="A92:C92"/>
  </mergeCells>
  <phoneticPr fontId="3" type="noConversion"/>
  <conditionalFormatting sqref="B12:C13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{C10441F1-E6C6-4499-B02D-F82145B8E2C2}</x14:id>
        </ext>
      </extLst>
    </cfRule>
  </conditionalFormatting>
  <conditionalFormatting sqref="A1:A11 C1:C9 C11">
    <cfRule type="expression" dxfId="0" priority="1" stopIfTrue="1">
      <formula>AND(#REF!&lt;0.09,$F$2="Internes Meeting")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locked="0" defaultSize="0" print="0" autoFill="0" autoPict="0" altText="Leere Ausblenden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Button 2">
              <controlPr locked="0" defaultSize="0" print="0" autoFill="0" autoPict="0" altText="Leere Ausblenden">
                <anchor moveWithCells="1" siz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0441F1-E6C6-4499-B02D-F82145B8E2C2}">
            <x14:dataBar minLength="0" maxLength="100" negativeBarColorSameAsPositive="1" axisPosition="none">
              <x14:cfvo type="min"/>
              <x14:cfvo type="max"/>
            </x14:dataBar>
          </x14:cfRule>
          <xm:sqref>B12:C13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16</vt:i4>
      </vt:variant>
    </vt:vector>
  </HeadingPairs>
  <TitlesOfParts>
    <vt:vector size="22" baseType="lpstr">
      <vt:lpstr>Bestellformular</vt:lpstr>
      <vt:lpstr>Frühstück</vt:lpstr>
      <vt:lpstr>Apero</vt:lpstr>
      <vt:lpstr>Getranke</vt:lpstr>
      <vt:lpstr>Zusatzkosten</vt:lpstr>
      <vt:lpstr>Menü &amp; Package</vt:lpstr>
      <vt:lpstr>Apero</vt:lpstr>
      <vt:lpstr>'Menü &amp; Package'!Dessert</vt:lpstr>
      <vt:lpstr>Dessert</vt:lpstr>
      <vt:lpstr>Bestellformular!Druckbereich</vt:lpstr>
      <vt:lpstr>Firma</vt:lpstr>
      <vt:lpstr>Frühstück!FrühstückLIA</vt:lpstr>
      <vt:lpstr>Getränke</vt:lpstr>
      <vt:lpstr>Ort</vt:lpstr>
      <vt:lpstr>Apero!salles</vt:lpstr>
      <vt:lpstr>Frühstück!salles</vt:lpstr>
      <vt:lpstr>Getranke!salles</vt:lpstr>
      <vt:lpstr>'Menü &amp; Package'!salles</vt:lpstr>
      <vt:lpstr>Apero!sApero</vt:lpstr>
      <vt:lpstr>Getranke!sBeverage</vt:lpstr>
      <vt:lpstr>Frühstück!sDessert</vt:lpstr>
      <vt:lpstr>'Menü &amp; Package'!sDessert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Oetliker</dc:creator>
  <cp:lastModifiedBy>Tollardo Dina</cp:lastModifiedBy>
  <cp:lastPrinted>2022-08-26T14:02:51Z</cp:lastPrinted>
  <dcterms:created xsi:type="dcterms:W3CDTF">2015-09-06T14:12:17Z</dcterms:created>
  <dcterms:modified xsi:type="dcterms:W3CDTF">2025-03-10T12:11:59Z</dcterms:modified>
</cp:coreProperties>
</file>